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30" windowWidth="14070" windowHeight="8190" activeTab="0"/>
  </bookViews>
  <sheets>
    <sheet name="計算用紙" sheetId="1" r:id="rId1"/>
    <sheet name="申請用紙（様式第２号）" sheetId="2" r:id="rId2"/>
    <sheet name="請求書（様式第３号）" sheetId="3" r:id="rId3"/>
    <sheet name="請求書（伊那地区）" sheetId="4" r:id="rId4"/>
    <sheet name="事業計画書（様式第１号）" sheetId="5" r:id="rId5"/>
  </sheets>
  <externalReferences>
    <externalReference r:id="rId8"/>
  </externalReferences>
  <definedNames>
    <definedName name="_xlnm.Print_Area" localSheetId="4">'事業計画書（様式第１号）'!$A$1:$AE$51</definedName>
    <definedName name="_xlnm.Print_Area" localSheetId="1">'申請用紙（様式第２号）'!$A$1:$AE$51</definedName>
    <definedName name="_xlnm.Print_Area" localSheetId="3">'請求書（伊那地区）'!$A$1:$AN$33</definedName>
    <definedName name="_xlnm.Print_Area" localSheetId="2">'請求書（様式第３号）'!$A$1:$AN$33</definedName>
  </definedNames>
  <calcPr fullCalcOnLoad="1"/>
</workbook>
</file>

<file path=xl/comments1.xml><?xml version="1.0" encoding="utf-8"?>
<comments xmlns="http://schemas.openxmlformats.org/spreadsheetml/2006/main">
  <authors>
    <author>kouken1</author>
  </authors>
  <commentList>
    <comment ref="A11" authorId="0">
      <text>
        <r>
          <rPr>
            <sz val="9"/>
            <rFont val="ＭＳ Ｐゴシック"/>
            <family val="3"/>
          </rPr>
          <t xml:space="preserve">特認事業は「地域福祉推進事業実施計画書（様式第１号）」を事業を実施する１０日前までに提出してください。
</t>
        </r>
      </text>
    </comment>
    <comment ref="A5" authorId="0">
      <text>
        <r>
          <rPr>
            <b/>
            <sz val="9"/>
            <rFont val="ＭＳ Ｐゴシック"/>
            <family val="3"/>
          </rPr>
          <t>にじいろサロン</t>
        </r>
      </text>
    </comment>
    <comment ref="B4" authorId="0">
      <text>
        <r>
          <rPr>
            <b/>
            <sz val="9"/>
            <rFont val="ＭＳ Ｐゴシック"/>
            <family val="3"/>
          </rPr>
          <t>数字のみ入力</t>
        </r>
      </text>
    </comment>
    <comment ref="C4" authorId="0">
      <text>
        <r>
          <rPr>
            <b/>
            <sz val="9"/>
            <rFont val="ＭＳ Ｐゴシック"/>
            <family val="3"/>
          </rPr>
          <t>有の場合は「１」を選択。
無しの場合は無記入。</t>
        </r>
      </text>
    </comment>
    <comment ref="A18" authorId="0">
      <text>
        <r>
          <rPr>
            <b/>
            <sz val="9"/>
            <rFont val="ＭＳ Ｐゴシック"/>
            <family val="3"/>
          </rPr>
          <t>にじいろサロン</t>
        </r>
      </text>
    </comment>
    <comment ref="A24" authorId="0">
      <text>
        <r>
          <rPr>
            <sz val="9"/>
            <rFont val="ＭＳ Ｐゴシック"/>
            <family val="3"/>
          </rPr>
          <t xml:space="preserve">特認事業は「地域福祉推進事業実施計画書（様式第１号）」を事業を実施する１０日前までに提出してください。
</t>
        </r>
      </text>
    </comment>
    <comment ref="D4" authorId="0">
      <text>
        <r>
          <rPr>
            <b/>
            <sz val="9"/>
            <rFont val="ＭＳ Ｐゴシック"/>
            <family val="3"/>
          </rPr>
          <t>謝礼金額を入力</t>
        </r>
      </text>
    </comment>
    <comment ref="E4" authorId="0">
      <text>
        <r>
          <rPr>
            <b/>
            <sz val="9"/>
            <rFont val="ＭＳ Ｐゴシック"/>
            <family val="3"/>
          </rPr>
          <t>事業の総額</t>
        </r>
      </text>
    </comment>
    <comment ref="H4" authorId="0">
      <text>
        <r>
          <rPr>
            <b/>
            <sz val="9"/>
            <rFont val="ＭＳ Ｐゴシック"/>
            <family val="3"/>
          </rPr>
          <t>計算式が入っているので消さないで！</t>
        </r>
      </text>
    </comment>
    <comment ref="I4" authorId="0">
      <text>
        <r>
          <rPr>
            <b/>
            <sz val="9"/>
            <rFont val="ＭＳ Ｐゴシック"/>
            <family val="3"/>
          </rPr>
          <t>計算式が入っているので消さないで！</t>
        </r>
      </text>
    </comment>
  </commentList>
</comments>
</file>

<file path=xl/comments2.xml><?xml version="1.0" encoding="utf-8"?>
<comments xmlns="http://schemas.openxmlformats.org/spreadsheetml/2006/main">
  <authors>
    <author>福祉活動専門員</author>
    <author>kouken1</author>
  </authors>
  <commentList>
    <comment ref="Z11" authorId="0">
      <text>
        <r>
          <rPr>
            <sz val="9"/>
            <rFont val="ＭＳ Ｐゴシック"/>
            <family val="3"/>
          </rPr>
          <t>年を選択</t>
        </r>
      </text>
    </comment>
    <comment ref="AB11" authorId="0">
      <text>
        <r>
          <rPr>
            <sz val="9"/>
            <rFont val="ＭＳ Ｐゴシック"/>
            <family val="3"/>
          </rPr>
          <t>月を選択</t>
        </r>
      </text>
    </comment>
    <comment ref="AD11" authorId="0">
      <text>
        <r>
          <rPr>
            <sz val="9"/>
            <rFont val="ＭＳ Ｐゴシック"/>
            <family val="3"/>
          </rPr>
          <t>日を選択</t>
        </r>
      </text>
    </comment>
    <comment ref="W13" authorId="0">
      <text>
        <r>
          <rPr>
            <sz val="9"/>
            <rFont val="ＭＳ Ｐゴシック"/>
            <family val="3"/>
          </rPr>
          <t>社協名を入力</t>
        </r>
      </text>
    </comment>
    <comment ref="W14" authorId="0">
      <text>
        <r>
          <rPr>
            <sz val="9"/>
            <rFont val="ＭＳ Ｐゴシック"/>
            <family val="3"/>
          </rPr>
          <t>所在地を入力</t>
        </r>
      </text>
    </comment>
    <comment ref="W15" authorId="0">
      <text>
        <r>
          <rPr>
            <sz val="9"/>
            <rFont val="ＭＳ Ｐゴシック"/>
            <family val="3"/>
          </rPr>
          <t>代表者氏名を入力</t>
        </r>
      </text>
    </comment>
    <comment ref="W16" authorId="0">
      <text>
        <r>
          <rPr>
            <sz val="9"/>
            <rFont val="ＭＳ Ｐゴシック"/>
            <family val="3"/>
          </rPr>
          <t>電話番号を入力</t>
        </r>
      </text>
    </comment>
    <comment ref="H19" authorId="0">
      <text>
        <r>
          <rPr>
            <sz val="9"/>
            <rFont val="ＭＳ Ｐゴシック"/>
            <family val="3"/>
          </rPr>
          <t>実施事業名を選択</t>
        </r>
      </text>
    </comment>
    <comment ref="R19" authorId="0">
      <text>
        <r>
          <rPr>
            <sz val="9"/>
            <rFont val="ＭＳ Ｐゴシック"/>
            <family val="3"/>
          </rPr>
          <t>副題を入力</t>
        </r>
      </text>
    </comment>
    <comment ref="I20" authorId="0">
      <text>
        <r>
          <rPr>
            <sz val="9"/>
            <rFont val="ＭＳ Ｐゴシック"/>
            <family val="3"/>
          </rPr>
          <t>計算式が入っているので入力しないでください。前頁（計算用紙）の入力を終えている場合自動的に入力されます。</t>
        </r>
      </text>
    </comment>
    <comment ref="D24" authorId="0">
      <text>
        <r>
          <rPr>
            <sz val="9"/>
            <rFont val="ＭＳ Ｐゴシック"/>
            <family val="3"/>
          </rPr>
          <t>年を選択</t>
        </r>
      </text>
    </comment>
    <comment ref="F24" authorId="0">
      <text>
        <r>
          <rPr>
            <sz val="9"/>
            <rFont val="ＭＳ Ｐゴシック"/>
            <family val="3"/>
          </rPr>
          <t>実施月を選択</t>
        </r>
      </text>
    </comment>
    <comment ref="H24" authorId="0">
      <text>
        <r>
          <rPr>
            <sz val="9"/>
            <rFont val="ＭＳ Ｐゴシック"/>
            <family val="3"/>
          </rPr>
          <t>実施日を選択</t>
        </r>
      </text>
    </comment>
    <comment ref="J24" authorId="0">
      <text>
        <r>
          <rPr>
            <sz val="9"/>
            <rFont val="ＭＳ Ｐゴシック"/>
            <family val="3"/>
          </rPr>
          <t>開始実施時間を選択
（時）</t>
        </r>
      </text>
    </comment>
    <comment ref="L24" authorId="0">
      <text>
        <r>
          <rPr>
            <sz val="9"/>
            <rFont val="ＭＳ Ｐゴシック"/>
            <family val="3"/>
          </rPr>
          <t>開始時間を選択
（分）</t>
        </r>
      </text>
    </comment>
    <comment ref="O24" authorId="0">
      <text>
        <r>
          <rPr>
            <sz val="9"/>
            <rFont val="ＭＳ Ｐゴシック"/>
            <family val="3"/>
          </rPr>
          <t>終了時間を選択
（時）</t>
        </r>
      </text>
    </comment>
    <comment ref="Q24" authorId="0">
      <text>
        <r>
          <rPr>
            <sz val="9"/>
            <rFont val="ＭＳ Ｐゴシック"/>
            <family val="3"/>
          </rPr>
          <t>終了時間を選択
（分）</t>
        </r>
      </text>
    </comment>
    <comment ref="H26" authorId="0">
      <text>
        <r>
          <rPr>
            <sz val="9"/>
            <rFont val="ＭＳ Ｐゴシック"/>
            <family val="3"/>
          </rPr>
          <t>実施場所を入力</t>
        </r>
      </text>
    </comment>
    <comment ref="H28" authorId="0">
      <text>
        <r>
          <rPr>
            <sz val="9"/>
            <rFont val="ＭＳ Ｐゴシック"/>
            <family val="3"/>
          </rPr>
          <t>参加者を入力
例）地区高齢者、ボランティア、社協役員等</t>
        </r>
      </text>
    </comment>
    <comment ref="I30" authorId="0">
      <text>
        <r>
          <rPr>
            <sz val="9"/>
            <rFont val="ＭＳ Ｐゴシック"/>
            <family val="3"/>
          </rPr>
          <t>入力しないでください</t>
        </r>
      </text>
    </comment>
    <comment ref="K30" authorId="0">
      <text>
        <r>
          <rPr>
            <sz val="9"/>
            <rFont val="ＭＳ Ｐゴシック"/>
            <family val="3"/>
          </rPr>
          <t>単位を選択</t>
        </r>
      </text>
    </comment>
    <comment ref="H32" authorId="0">
      <text>
        <r>
          <rPr>
            <sz val="9"/>
            <rFont val="ＭＳ Ｐゴシック"/>
            <family val="3"/>
          </rPr>
          <t>事業内容を入力</t>
        </r>
      </text>
    </comment>
    <comment ref="H41" authorId="0">
      <text>
        <r>
          <rPr>
            <sz val="9"/>
            <rFont val="ＭＳ Ｐゴシック"/>
            <family val="3"/>
          </rPr>
          <t>前頁の入力が完了している場合、自動入力されますので何も入力しないでください。</t>
        </r>
      </text>
    </comment>
    <comment ref="H35" authorId="1">
      <text>
        <r>
          <rPr>
            <b/>
            <sz val="9"/>
            <rFont val="ＭＳ Ｐゴシック"/>
            <family val="3"/>
          </rPr>
          <t>得られた効果と課題を入力</t>
        </r>
      </text>
    </comment>
  </commentList>
</comments>
</file>

<file path=xl/comments3.xml><?xml version="1.0" encoding="utf-8"?>
<comments xmlns="http://schemas.openxmlformats.org/spreadsheetml/2006/main">
  <authors>
    <author>福祉活動専門員</author>
  </authors>
  <commentList>
    <comment ref="AA15" authorId="0">
      <text>
        <r>
          <rPr>
            <sz val="9"/>
            <rFont val="ＭＳ Ｐゴシック"/>
            <family val="3"/>
          </rPr>
          <t>年を選択</t>
        </r>
      </text>
    </comment>
    <comment ref="AD15" authorId="0">
      <text>
        <r>
          <rPr>
            <sz val="9"/>
            <rFont val="ＭＳ Ｐゴシック"/>
            <family val="3"/>
          </rPr>
          <t>月を選択</t>
        </r>
      </text>
    </comment>
    <comment ref="AG15" authorId="0">
      <text>
        <r>
          <rPr>
            <sz val="9"/>
            <rFont val="ＭＳ Ｐゴシック"/>
            <family val="3"/>
          </rPr>
          <t>日を選択</t>
        </r>
      </text>
    </comment>
    <comment ref="V26" authorId="0">
      <text>
        <r>
          <rPr>
            <sz val="9"/>
            <rFont val="ＭＳ Ｐゴシック"/>
            <family val="3"/>
          </rPr>
          <t>金融機関名を入力</t>
        </r>
      </text>
    </comment>
    <comment ref="AE26" authorId="0">
      <text>
        <r>
          <rPr>
            <sz val="9"/>
            <rFont val="ＭＳ Ｐゴシック"/>
            <family val="3"/>
          </rPr>
          <t>支店名等を入力</t>
        </r>
      </text>
    </comment>
    <comment ref="W27" authorId="0">
      <text>
        <r>
          <rPr>
            <sz val="9"/>
            <rFont val="ＭＳ Ｐゴシック"/>
            <family val="3"/>
          </rPr>
          <t>口座種別を選択</t>
        </r>
      </text>
    </comment>
    <comment ref="AC27" authorId="0">
      <text>
        <r>
          <rPr>
            <sz val="9"/>
            <rFont val="ＭＳ Ｐゴシック"/>
            <family val="3"/>
          </rPr>
          <t>口座番号を入力</t>
        </r>
      </text>
    </comment>
    <comment ref="Z28" authorId="0">
      <text>
        <r>
          <rPr>
            <sz val="9"/>
            <rFont val="ＭＳ Ｐゴシック"/>
            <family val="3"/>
          </rPr>
          <t>口座名義のフリガナを入力</t>
        </r>
      </text>
    </comment>
    <comment ref="Z29" authorId="0">
      <text>
        <r>
          <rPr>
            <sz val="9"/>
            <rFont val="ＭＳ Ｐゴシック"/>
            <family val="3"/>
          </rPr>
          <t>口座名義を入力</t>
        </r>
      </text>
    </comment>
  </commentList>
</comments>
</file>

<file path=xl/comments4.xml><?xml version="1.0" encoding="utf-8"?>
<comments xmlns="http://schemas.openxmlformats.org/spreadsheetml/2006/main">
  <authors>
    <author>福祉活動専門員</author>
  </authors>
  <commentList>
    <comment ref="AA15" authorId="0">
      <text>
        <r>
          <rPr>
            <sz val="9"/>
            <rFont val="ＭＳ Ｐゴシック"/>
            <family val="3"/>
          </rPr>
          <t>年を選択</t>
        </r>
      </text>
    </comment>
    <comment ref="AD15" authorId="0">
      <text>
        <r>
          <rPr>
            <sz val="9"/>
            <rFont val="ＭＳ Ｐゴシック"/>
            <family val="3"/>
          </rPr>
          <t>月を選択</t>
        </r>
      </text>
    </comment>
    <comment ref="AG15" authorId="0">
      <text>
        <r>
          <rPr>
            <sz val="9"/>
            <rFont val="ＭＳ Ｐゴシック"/>
            <family val="3"/>
          </rPr>
          <t>日を選択</t>
        </r>
      </text>
    </comment>
    <comment ref="V26" authorId="0">
      <text>
        <r>
          <rPr>
            <sz val="9"/>
            <rFont val="ＭＳ Ｐゴシック"/>
            <family val="3"/>
          </rPr>
          <t>金融機関名を入力</t>
        </r>
      </text>
    </comment>
    <comment ref="AE26" authorId="0">
      <text>
        <r>
          <rPr>
            <sz val="9"/>
            <rFont val="ＭＳ Ｐゴシック"/>
            <family val="3"/>
          </rPr>
          <t>支店名等を入力</t>
        </r>
      </text>
    </comment>
    <comment ref="W27" authorId="0">
      <text>
        <r>
          <rPr>
            <sz val="9"/>
            <rFont val="ＭＳ Ｐゴシック"/>
            <family val="3"/>
          </rPr>
          <t>口座種別を選択</t>
        </r>
      </text>
    </comment>
    <comment ref="AC27" authorId="0">
      <text>
        <r>
          <rPr>
            <sz val="9"/>
            <rFont val="ＭＳ Ｐゴシック"/>
            <family val="3"/>
          </rPr>
          <t>口座番号を入力</t>
        </r>
      </text>
    </comment>
    <comment ref="Z28" authorId="0">
      <text>
        <r>
          <rPr>
            <sz val="9"/>
            <rFont val="ＭＳ Ｐゴシック"/>
            <family val="3"/>
          </rPr>
          <t>口座名義のフリガナを入力</t>
        </r>
      </text>
    </comment>
    <comment ref="Z29" authorId="0">
      <text>
        <r>
          <rPr>
            <sz val="9"/>
            <rFont val="ＭＳ Ｐゴシック"/>
            <family val="3"/>
          </rPr>
          <t>口座名義を入力</t>
        </r>
      </text>
    </comment>
  </commentList>
</comments>
</file>

<file path=xl/comments5.xml><?xml version="1.0" encoding="utf-8"?>
<comments xmlns="http://schemas.openxmlformats.org/spreadsheetml/2006/main">
  <authors>
    <author>福祉活動専門員</author>
    <author>kouken1</author>
  </authors>
  <commentList>
    <comment ref="Z11" authorId="0">
      <text>
        <r>
          <rPr>
            <sz val="9"/>
            <rFont val="ＭＳ Ｐゴシック"/>
            <family val="3"/>
          </rPr>
          <t>年を選択</t>
        </r>
      </text>
    </comment>
    <comment ref="AB11" authorId="0">
      <text>
        <r>
          <rPr>
            <sz val="9"/>
            <rFont val="ＭＳ Ｐゴシック"/>
            <family val="3"/>
          </rPr>
          <t>月を選択</t>
        </r>
      </text>
    </comment>
    <comment ref="AD11" authorId="0">
      <text>
        <r>
          <rPr>
            <sz val="9"/>
            <rFont val="ＭＳ Ｐゴシック"/>
            <family val="3"/>
          </rPr>
          <t>日を選択</t>
        </r>
      </text>
    </comment>
    <comment ref="W13" authorId="0">
      <text>
        <r>
          <rPr>
            <sz val="9"/>
            <rFont val="ＭＳ Ｐゴシック"/>
            <family val="3"/>
          </rPr>
          <t>社協名を入力</t>
        </r>
      </text>
    </comment>
    <comment ref="W14" authorId="0">
      <text>
        <r>
          <rPr>
            <sz val="9"/>
            <rFont val="ＭＳ Ｐゴシック"/>
            <family val="3"/>
          </rPr>
          <t>所在地を入力</t>
        </r>
      </text>
    </comment>
    <comment ref="W15" authorId="0">
      <text>
        <r>
          <rPr>
            <sz val="9"/>
            <rFont val="ＭＳ Ｐゴシック"/>
            <family val="3"/>
          </rPr>
          <t>代表者氏名を入力</t>
        </r>
      </text>
    </comment>
    <comment ref="W16" authorId="0">
      <text>
        <r>
          <rPr>
            <sz val="9"/>
            <rFont val="ＭＳ Ｐゴシック"/>
            <family val="3"/>
          </rPr>
          <t>電話番号を入力</t>
        </r>
      </text>
    </comment>
    <comment ref="H19" authorId="0">
      <text>
        <r>
          <rPr>
            <sz val="9"/>
            <rFont val="ＭＳ Ｐゴシック"/>
            <family val="3"/>
          </rPr>
          <t>実施事業名を選択</t>
        </r>
      </text>
    </comment>
    <comment ref="D24" authorId="0">
      <text>
        <r>
          <rPr>
            <sz val="9"/>
            <rFont val="ＭＳ Ｐゴシック"/>
            <family val="3"/>
          </rPr>
          <t>年を選択</t>
        </r>
      </text>
    </comment>
    <comment ref="F24" authorId="0">
      <text>
        <r>
          <rPr>
            <sz val="9"/>
            <rFont val="ＭＳ Ｐゴシック"/>
            <family val="3"/>
          </rPr>
          <t>実施月を選択</t>
        </r>
      </text>
    </comment>
    <comment ref="H24" authorId="0">
      <text>
        <r>
          <rPr>
            <sz val="9"/>
            <rFont val="ＭＳ Ｐゴシック"/>
            <family val="3"/>
          </rPr>
          <t>実施日を選択</t>
        </r>
      </text>
    </comment>
    <comment ref="J24" authorId="0">
      <text>
        <r>
          <rPr>
            <sz val="9"/>
            <rFont val="ＭＳ Ｐゴシック"/>
            <family val="3"/>
          </rPr>
          <t>開始実施時間を選択
（時）</t>
        </r>
      </text>
    </comment>
    <comment ref="L24" authorId="0">
      <text>
        <r>
          <rPr>
            <sz val="9"/>
            <rFont val="ＭＳ Ｐゴシック"/>
            <family val="3"/>
          </rPr>
          <t>開始時間を選択
（分）</t>
        </r>
      </text>
    </comment>
    <comment ref="O24" authorId="0">
      <text>
        <r>
          <rPr>
            <sz val="9"/>
            <rFont val="ＭＳ Ｐゴシック"/>
            <family val="3"/>
          </rPr>
          <t>終了時間を選択
（時）</t>
        </r>
      </text>
    </comment>
    <comment ref="Q24" authorId="0">
      <text>
        <r>
          <rPr>
            <sz val="9"/>
            <rFont val="ＭＳ Ｐゴシック"/>
            <family val="3"/>
          </rPr>
          <t>終了時間を選択
（分）</t>
        </r>
      </text>
    </comment>
    <comment ref="H26" authorId="0">
      <text>
        <r>
          <rPr>
            <sz val="9"/>
            <rFont val="ＭＳ Ｐゴシック"/>
            <family val="3"/>
          </rPr>
          <t>実施場所を入力</t>
        </r>
      </text>
    </comment>
    <comment ref="H28" authorId="0">
      <text>
        <r>
          <rPr>
            <sz val="9"/>
            <rFont val="ＭＳ Ｐゴシック"/>
            <family val="3"/>
          </rPr>
          <t>参加者を入力
例）地区高齢者、ボランティア、社協役員等</t>
        </r>
      </text>
    </comment>
    <comment ref="I30" authorId="0">
      <text>
        <r>
          <rPr>
            <sz val="9"/>
            <rFont val="ＭＳ Ｐゴシック"/>
            <family val="3"/>
          </rPr>
          <t>数を入力</t>
        </r>
      </text>
    </comment>
    <comment ref="K30" authorId="0">
      <text>
        <r>
          <rPr>
            <sz val="9"/>
            <rFont val="ＭＳ Ｐゴシック"/>
            <family val="3"/>
          </rPr>
          <t>単位を選択</t>
        </r>
      </text>
    </comment>
    <comment ref="H32" authorId="0">
      <text>
        <r>
          <rPr>
            <sz val="9"/>
            <rFont val="ＭＳ Ｐゴシック"/>
            <family val="3"/>
          </rPr>
          <t>事業内容を入力</t>
        </r>
      </text>
    </comment>
    <comment ref="H35" authorId="1">
      <text>
        <r>
          <rPr>
            <b/>
            <sz val="9"/>
            <rFont val="ＭＳ Ｐゴシック"/>
            <family val="3"/>
          </rPr>
          <t>得られた効果と課題を入力</t>
        </r>
      </text>
    </comment>
    <comment ref="R19" authorId="1">
      <text>
        <r>
          <rPr>
            <b/>
            <sz val="9"/>
            <rFont val="ＭＳ Ｐゴシック"/>
            <family val="3"/>
          </rPr>
          <t>副題を入力</t>
        </r>
      </text>
    </comment>
  </commentList>
</comments>
</file>

<file path=xl/sharedStrings.xml><?xml version="1.0" encoding="utf-8"?>
<sst xmlns="http://schemas.openxmlformats.org/spreadsheetml/2006/main" count="219" uniqueCount="125">
  <si>
    <t>地域福祉推進事業　　　　　補助対象事業補助金計算シート</t>
  </si>
  <si>
    <t>事業名</t>
  </si>
  <si>
    <t>参加人数等</t>
  </si>
  <si>
    <t>食事有無</t>
  </si>
  <si>
    <t>講師謝礼金額</t>
  </si>
  <si>
    <t>対象経費</t>
  </si>
  <si>
    <t>参加者負担金</t>
  </si>
  <si>
    <t>その他の収入</t>
  </si>
  <si>
    <t>市社協補助金</t>
  </si>
  <si>
    <t>地域社協負担金</t>
  </si>
  <si>
    <t>②すくすくサロン</t>
  </si>
  <si>
    <t>③いきいきサロン</t>
  </si>
  <si>
    <t>④福祉懇談会</t>
  </si>
  <si>
    <t>⑥広報誌の発行</t>
  </si>
  <si>
    <t>⑦特任事業</t>
  </si>
  <si>
    <t>①子育て世代間交流事業</t>
  </si>
  <si>
    <t>⑤災害時住民支え合いマップ</t>
  </si>
  <si>
    <t>補助基準額</t>
  </si>
  <si>
    <t>事業名</t>
  </si>
  <si>
    <t>※　１事業に対し１シートを使用してください。黄色のセルには入力しないでください。</t>
  </si>
  <si>
    <t>社協使用欄</t>
  </si>
  <si>
    <t xml:space="preserve"> 　会長</t>
  </si>
  <si>
    <t xml:space="preserve"> 事務局長</t>
  </si>
  <si>
    <t xml:space="preserve"> 　係長</t>
  </si>
  <si>
    <t xml:space="preserve"> 　担当</t>
  </si>
  <si>
    <t xml:space="preserve"> 受付年月日</t>
  </si>
  <si>
    <t>（様式第２号）</t>
  </si>
  <si>
    <t>地域福祉推進事業補助金交付申請書（事業実施報告書）</t>
  </si>
  <si>
    <t>平成</t>
  </si>
  <si>
    <t>年</t>
  </si>
  <si>
    <t>月</t>
  </si>
  <si>
    <t>日</t>
  </si>
  <si>
    <t>伊那市社会福祉協議会　殿</t>
  </si>
  <si>
    <t>名　　 称</t>
  </si>
  <si>
    <t>申請者</t>
  </si>
  <si>
    <t>所 在 地</t>
  </si>
  <si>
    <t>代表者名</t>
  </si>
  <si>
    <t>印</t>
  </si>
  <si>
    <t>ＴＥＬ</t>
  </si>
  <si>
    <t>このことについて、下記のとおり事業を実施いたしましたので、補助金を交付されるよう申請します。</t>
  </si>
  <si>
    <t>１　実施事業名</t>
  </si>
  <si>
    <t>副題</t>
  </si>
  <si>
    <t>２　補助金申請額　金</t>
  </si>
  <si>
    <t>円</t>
  </si>
  <si>
    <t>３　事業の概要</t>
  </si>
  <si>
    <t>①　日　　時</t>
  </si>
  <si>
    <t>月</t>
  </si>
  <si>
    <t>時</t>
  </si>
  <si>
    <t>分</t>
  </si>
  <si>
    <t>～</t>
  </si>
  <si>
    <t>　</t>
  </si>
  <si>
    <t>②　場　　所</t>
  </si>
  <si>
    <t>③　参加者</t>
  </si>
  <si>
    <t>参加人数・数等</t>
  </si>
  <si>
    <t>名</t>
  </si>
  <si>
    <t>④　事業内容</t>
  </si>
  <si>
    <t>４　事業の収支決算</t>
  </si>
  <si>
    <t>収入</t>
  </si>
  <si>
    <t>支出</t>
  </si>
  <si>
    <t>科　　目</t>
  </si>
  <si>
    <t>金　　額</t>
  </si>
  <si>
    <t>科　目</t>
  </si>
  <si>
    <t>説　　　　明</t>
  </si>
  <si>
    <t>謝金</t>
  </si>
  <si>
    <t>会議費</t>
  </si>
  <si>
    <t>事業参加者負担金</t>
  </si>
  <si>
    <t>消耗品費</t>
  </si>
  <si>
    <t>食糧費</t>
  </si>
  <si>
    <t>印刷費</t>
  </si>
  <si>
    <t>保険料</t>
  </si>
  <si>
    <t>　収　入　合　計</t>
  </si>
  <si>
    <t>支出合計</t>
  </si>
  <si>
    <t xml:space="preserve"> 　課長</t>
  </si>
  <si>
    <t>　　　　係　　　　　　</t>
  </si>
  <si>
    <t>　　　　添付書類
事業名</t>
  </si>
  <si>
    <t>2すくすく</t>
  </si>
  <si>
    <t>3いきいき</t>
  </si>
  <si>
    <t>4懇談会</t>
  </si>
  <si>
    <t>5マップ</t>
  </si>
  <si>
    <t>6広報誌</t>
  </si>
  <si>
    <t>7特認</t>
  </si>
  <si>
    <t>請求書</t>
  </si>
  <si>
    <t>領収書</t>
  </si>
  <si>
    <t>チラシ</t>
  </si>
  <si>
    <t>名簿</t>
  </si>
  <si>
    <t>マップ</t>
  </si>
  <si>
    <t>広報誌</t>
  </si>
  <si>
    <t>1にじいろ</t>
  </si>
  <si>
    <t>５添付書類</t>
  </si>
  <si>
    <t>【添付書類にㇾを入れて確認してください。】</t>
  </si>
  <si>
    <t>注）伊那地区社協へ請求がある場合は専用請求書別途必要です。
【事業実施後10日以内に提出】</t>
  </si>
  <si>
    <t>⑤事業によって得られた効果と今後の課題</t>
  </si>
  <si>
    <t>（様式第３号）</t>
  </si>
  <si>
    <t>請　求　書</t>
  </si>
  <si>
    <t>社会福祉法人　伊那市社会福祉協議会長　殿</t>
  </si>
  <si>
    <t>名称</t>
  </si>
  <si>
    <t>住所</t>
  </si>
  <si>
    <t>氏名</t>
  </si>
  <si>
    <t>振込先</t>
  </si>
  <si>
    <t>普通</t>
  </si>
  <si>
    <t>口座番号</t>
  </si>
  <si>
    <t>フリガナ</t>
  </si>
  <si>
    <t>口座名義</t>
  </si>
  <si>
    <t>※振込先は正確に記入してください。</t>
  </si>
  <si>
    <t>違っていると振込ができません。</t>
  </si>
  <si>
    <t>（様式第１号）</t>
  </si>
  <si>
    <t>地域福祉推進事業実施計画書</t>
  </si>
  <si>
    <t>③　参加予定者</t>
  </si>
  <si>
    <t>④　事業の目的・概要</t>
  </si>
  <si>
    <t>予定人数</t>
  </si>
  <si>
    <t>２　事業の概要</t>
  </si>
  <si>
    <t>３　事業の収支予算</t>
  </si>
  <si>
    <t>・にじいろサロン
（子育て世代間交流事業）
・特認事業
を実施するときに本計画書を提出し、担当者と協議を行う。
その他の事業実施計画については、推進事業予定表（3ヵ月分)に記入。</t>
  </si>
  <si>
    <t>４　添付書類　住民へ周知するチラシ等</t>
  </si>
  <si>
    <t>区負担金</t>
  </si>
  <si>
    <t>育成会負担金</t>
  </si>
  <si>
    <t>ＰＴＡ負担金</t>
  </si>
  <si>
    <t>伊那地区社協補助金</t>
  </si>
  <si>
    <t>伊那地区</t>
  </si>
  <si>
    <t>地域社協</t>
  </si>
  <si>
    <t>伊那地区社協補助金</t>
  </si>
  <si>
    <t>その他の収入</t>
  </si>
  <si>
    <t>伊那地区社会福祉協議会</t>
  </si>
  <si>
    <t>伊那地区社会福祉協議会長　殿</t>
  </si>
  <si>
    <t>本来地域社協負担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</si>
</sst>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tted"/>
      <top style="thin"/>
      <bottom style="dashed"/>
    </border>
    <border>
      <left style="dott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60" applyFill="1" applyBorder="1" applyAlignment="1">
      <alignment horizontal="center" vertical="center"/>
      <protection/>
    </xf>
    <xf numFmtId="0" fontId="2" fillId="0" borderId="10" xfId="60" applyFill="1" applyBorder="1">
      <alignment vertical="center"/>
      <protection/>
    </xf>
    <xf numFmtId="0" fontId="0" fillId="0" borderId="11" xfId="0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60" applyFill="1" applyBorder="1" applyAlignment="1">
      <alignment vertical="center" wrapText="1"/>
      <protection/>
    </xf>
    <xf numFmtId="0" fontId="2" fillId="33" borderId="10" xfId="60" applyFill="1" applyBorder="1">
      <alignment vertical="center"/>
      <protection/>
    </xf>
    <xf numFmtId="0" fontId="2" fillId="33" borderId="10" xfId="60" applyFill="1" applyBorder="1" applyAlignment="1">
      <alignment vertical="center"/>
      <protection/>
    </xf>
    <xf numFmtId="0" fontId="2" fillId="33" borderId="10" xfId="60" applyFill="1" applyBorder="1" applyAlignment="1">
      <alignment horizontal="center" vertical="center"/>
      <protection/>
    </xf>
    <xf numFmtId="0" fontId="2" fillId="33" borderId="0" xfId="60" applyFill="1">
      <alignment vertical="center"/>
      <protection/>
    </xf>
    <xf numFmtId="0" fontId="2" fillId="33" borderId="0" xfId="60" applyFill="1" applyAlignment="1">
      <alignment horizontal="center" vertical="center"/>
      <protection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4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8" fillId="0" borderId="0" xfId="0" applyFont="1" applyAlignment="1">
      <alignment vertical="center" wrapText="1"/>
    </xf>
    <xf numFmtId="0" fontId="4" fillId="33" borderId="0" xfId="60" applyFont="1" applyFill="1" applyAlignment="1">
      <alignment vertical="center"/>
      <protection/>
    </xf>
    <xf numFmtId="0" fontId="2" fillId="33" borderId="0" xfId="60" applyFill="1" applyAlignment="1">
      <alignment vertical="center"/>
      <protection/>
    </xf>
    <xf numFmtId="0" fontId="50" fillId="0" borderId="22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textRotation="255"/>
    </xf>
    <xf numFmtId="0" fontId="50" fillId="0" borderId="44" xfId="0" applyFont="1" applyBorder="1" applyAlignment="1">
      <alignment horizontal="center" vertical="center" textRotation="255"/>
    </xf>
    <xf numFmtId="0" fontId="50" fillId="0" borderId="45" xfId="0" applyFont="1" applyBorder="1" applyAlignment="1">
      <alignment horizontal="center" vertical="center" textRotation="255"/>
    </xf>
    <xf numFmtId="0" fontId="50" fillId="0" borderId="10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5" fontId="0" fillId="0" borderId="22" xfId="0" applyNumberFormat="1" applyBorder="1" applyAlignment="1">
      <alignment vertical="center"/>
    </xf>
    <xf numFmtId="5" fontId="0" fillId="0" borderId="23" xfId="0" applyNumberFormat="1" applyBorder="1" applyAlignment="1">
      <alignment vertical="center"/>
    </xf>
    <xf numFmtId="5" fontId="0" fillId="0" borderId="24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0" borderId="46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vertical="center" wrapText="1" shrinkToFit="1"/>
    </xf>
    <xf numFmtId="0" fontId="0" fillId="0" borderId="51" xfId="0" applyBorder="1" applyAlignment="1">
      <alignment vertical="center" wrapText="1" shrinkToFit="1"/>
    </xf>
    <xf numFmtId="0" fontId="0" fillId="0" borderId="56" xfId="0" applyBorder="1" applyAlignment="1">
      <alignment vertical="center" wrapText="1" shrinkToFit="1"/>
    </xf>
    <xf numFmtId="0" fontId="0" fillId="0" borderId="57" xfId="0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0" fillId="0" borderId="58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10" fillId="0" borderId="5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52" fillId="0" borderId="64" xfId="0" applyFont="1" applyBorder="1" applyAlignment="1">
      <alignment vertical="center" wrapText="1"/>
    </xf>
    <xf numFmtId="0" fontId="52" fillId="0" borderId="29" xfId="0" applyFont="1" applyBorder="1" applyAlignment="1">
      <alignment vertical="center"/>
    </xf>
    <xf numFmtId="0" fontId="52" fillId="0" borderId="65" xfId="0" applyFont="1" applyBorder="1" applyAlignment="1">
      <alignment vertical="center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2" fillId="0" borderId="25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2495;&#31119;&#31049;&#25512;&#36914;&#20107;&#26989;&#35336;&#31639;&#29992;&#32025;&#65288;&#20234;&#37027;&#22320;&#21306;&#20197;&#22806;&#65289;ver1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計算用紙"/>
      <sheetName val="申請用紙（様式第２号）"/>
      <sheetName val="請求書"/>
      <sheetName val="計画用紙（様式第１号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zoomScalePageLayoutView="0" workbookViewId="0" topLeftCell="A1">
      <selection activeCell="E25" sqref="E25"/>
    </sheetView>
  </sheetViews>
  <sheetFormatPr defaultColWidth="9.140625" defaultRowHeight="15"/>
  <cols>
    <col min="1" max="1" width="23.00390625" style="0" customWidth="1"/>
    <col min="2" max="2" width="11.00390625" style="0" bestFit="1" customWidth="1"/>
    <col min="4" max="4" width="13.00390625" style="0" bestFit="1" customWidth="1"/>
    <col min="6" max="6" width="13.00390625" style="0" bestFit="1" customWidth="1"/>
    <col min="7" max="7" width="12.8515625" style="0" bestFit="1" customWidth="1"/>
    <col min="8" max="8" width="13.00390625" style="0" bestFit="1" customWidth="1"/>
    <col min="9" max="9" width="15.140625" style="0" bestFit="1" customWidth="1"/>
    <col min="10" max="10" width="19.28125" style="0" bestFit="1" customWidth="1"/>
  </cols>
  <sheetData>
    <row r="1" spans="1:10" ht="15">
      <c r="A1" s="55" t="s">
        <v>0</v>
      </c>
      <c r="B1" s="56"/>
      <c r="C1" s="56"/>
      <c r="D1" s="56"/>
      <c r="E1" s="56"/>
      <c r="F1" s="56"/>
      <c r="G1" s="56"/>
      <c r="H1" s="56"/>
      <c r="I1" s="5"/>
      <c r="J1" s="5"/>
    </row>
    <row r="2" spans="1:10" ht="15">
      <c r="A2" s="56"/>
      <c r="B2" s="56"/>
      <c r="C2" s="56"/>
      <c r="D2" s="56"/>
      <c r="E2" s="56"/>
      <c r="F2" s="56"/>
      <c r="G2" s="56"/>
      <c r="H2" s="56"/>
      <c r="I2" s="5"/>
      <c r="J2" s="5"/>
    </row>
    <row r="3" spans="1:10" ht="15">
      <c r="A3" s="10" t="s">
        <v>19</v>
      </c>
      <c r="B3" s="11"/>
      <c r="C3" s="10"/>
      <c r="D3" s="10"/>
      <c r="E3" s="10"/>
      <c r="F3" s="10"/>
      <c r="G3" s="10"/>
      <c r="H3" s="10"/>
      <c r="I3" s="5"/>
      <c r="J3" s="5"/>
    </row>
    <row r="4" spans="1:10" ht="15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117</v>
      </c>
    </row>
    <row r="5" spans="1:10" ht="15">
      <c r="A5" s="6" t="s">
        <v>15</v>
      </c>
      <c r="B5" s="1"/>
      <c r="C5" s="4"/>
      <c r="D5" s="1"/>
      <c r="E5" s="1"/>
      <c r="F5" s="1"/>
      <c r="G5" s="1"/>
      <c r="H5" s="12">
        <f>IF(E5-F5-G5&gt;C18,C18,E5-F5-G5)</f>
        <v>0</v>
      </c>
      <c r="I5" s="12">
        <f>ROUNDUP(F18,0)</f>
        <v>0</v>
      </c>
      <c r="J5" s="12">
        <f>ROUNDDOWN(E18,0)</f>
        <v>0</v>
      </c>
    </row>
    <row r="6" spans="1:10" ht="15">
      <c r="A6" s="7" t="s">
        <v>10</v>
      </c>
      <c r="B6" s="2"/>
      <c r="C6" s="1"/>
      <c r="D6" s="3"/>
      <c r="E6" s="3"/>
      <c r="F6" s="3"/>
      <c r="G6" s="3"/>
      <c r="H6" s="12">
        <f aca="true" t="shared" si="0" ref="H6:H11">IF(E6-F6-G6&gt;B19,B19,E6-F6-G6)</f>
        <v>0</v>
      </c>
      <c r="I6" s="12">
        <f aca="true" t="shared" si="1" ref="I6:I11">ROUNDUP(F19,0)</f>
        <v>0</v>
      </c>
      <c r="J6" s="12">
        <f aca="true" t="shared" si="2" ref="J6:J11">ROUNDDOWN(E19,0)</f>
        <v>0</v>
      </c>
    </row>
    <row r="7" spans="1:10" ht="15">
      <c r="A7" s="7" t="s">
        <v>11</v>
      </c>
      <c r="B7" s="1"/>
      <c r="C7" s="1"/>
      <c r="D7" s="1"/>
      <c r="E7" s="1"/>
      <c r="F7" s="1"/>
      <c r="G7" s="1"/>
      <c r="H7" s="12">
        <f>IF(E7-F7-G7&gt;B20,B20,E7-F7-G7)</f>
        <v>0</v>
      </c>
      <c r="I7" s="12">
        <f t="shared" si="1"/>
        <v>0</v>
      </c>
      <c r="J7" s="12">
        <f t="shared" si="2"/>
        <v>0</v>
      </c>
    </row>
    <row r="8" spans="1:10" ht="15">
      <c r="A8" s="7" t="s">
        <v>12</v>
      </c>
      <c r="B8" s="1"/>
      <c r="C8" s="4"/>
      <c r="D8" s="1"/>
      <c r="E8" s="1"/>
      <c r="F8" s="1"/>
      <c r="G8" s="1"/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ht="12.75" customHeight="1">
      <c r="A9" s="8" t="s">
        <v>16</v>
      </c>
      <c r="B9" s="1"/>
      <c r="C9" s="4"/>
      <c r="D9" s="1"/>
      <c r="E9" s="1"/>
      <c r="F9" s="1"/>
      <c r="G9" s="1"/>
      <c r="H9" s="12">
        <f t="shared" si="0"/>
        <v>0</v>
      </c>
      <c r="I9" s="12">
        <f t="shared" si="1"/>
        <v>0</v>
      </c>
      <c r="J9" s="12">
        <f t="shared" si="2"/>
        <v>0</v>
      </c>
    </row>
    <row r="10" spans="1:10" ht="15">
      <c r="A10" s="7" t="s">
        <v>13</v>
      </c>
      <c r="B10" s="1"/>
      <c r="C10" s="4"/>
      <c r="D10" s="4"/>
      <c r="E10" s="1"/>
      <c r="F10" s="1"/>
      <c r="G10" s="1"/>
      <c r="H10" s="12">
        <f t="shared" si="0"/>
        <v>0</v>
      </c>
      <c r="I10" s="12">
        <f t="shared" si="1"/>
        <v>0</v>
      </c>
      <c r="J10" s="12">
        <f t="shared" si="2"/>
        <v>0</v>
      </c>
    </row>
    <row r="11" spans="1:10" ht="15">
      <c r="A11" s="7" t="s">
        <v>14</v>
      </c>
      <c r="B11" s="1"/>
      <c r="C11" s="4"/>
      <c r="D11" s="1"/>
      <c r="E11" s="1"/>
      <c r="F11" s="1"/>
      <c r="G11" s="1"/>
      <c r="H11" s="12">
        <f t="shared" si="0"/>
        <v>0</v>
      </c>
      <c r="I11" s="12">
        <f t="shared" si="1"/>
        <v>0</v>
      </c>
      <c r="J11" s="12">
        <f t="shared" si="2"/>
        <v>0</v>
      </c>
    </row>
    <row r="17" spans="1:6" ht="15">
      <c r="A17" s="12" t="s">
        <v>18</v>
      </c>
      <c r="B17" s="12" t="s">
        <v>17</v>
      </c>
      <c r="C17" s="12"/>
      <c r="D17" s="12" t="s">
        <v>124</v>
      </c>
      <c r="E17" s="12" t="s">
        <v>118</v>
      </c>
      <c r="F17" s="12" t="s">
        <v>119</v>
      </c>
    </row>
    <row r="18" spans="1:6" ht="15">
      <c r="A18" s="6" t="s">
        <v>15</v>
      </c>
      <c r="B18" s="12">
        <f>B5*400</f>
        <v>0</v>
      </c>
      <c r="C18" s="12">
        <f>IF(50000&lt;=B18,50000,B5*400)</f>
        <v>0</v>
      </c>
      <c r="D18" s="12">
        <f>IF(E5-F5-G5-H5&gt;0,E5-F5-G5-H5,0)</f>
        <v>0</v>
      </c>
      <c r="E18" s="12">
        <f>IF(D18&gt;8000,4000,D18/2)</f>
        <v>0</v>
      </c>
      <c r="F18" s="12">
        <f>D18-E18</f>
        <v>0</v>
      </c>
    </row>
    <row r="19" spans="1:6" ht="15">
      <c r="A19" s="7" t="s">
        <v>10</v>
      </c>
      <c r="B19" s="12">
        <f>IF(C6=1,B6*300,B6*100)+IF(D6&gt;3000,3000,D6)</f>
        <v>0</v>
      </c>
      <c r="C19" s="12"/>
      <c r="D19" s="12">
        <f aca="true" t="shared" si="3" ref="D19:D24">IF(E6-F6-G6-H6&gt;0,E6-F6-G6-H6,0)</f>
        <v>0</v>
      </c>
      <c r="E19" s="12">
        <f>IF(D19&gt;8000,4000,D19/2)</f>
        <v>0</v>
      </c>
      <c r="F19" s="12">
        <f aca="true" t="shared" si="4" ref="F19:F24">D19-E19</f>
        <v>0</v>
      </c>
    </row>
    <row r="20" spans="1:6" ht="15">
      <c r="A20" s="7" t="s">
        <v>11</v>
      </c>
      <c r="B20" s="12">
        <f>IF(C7=1,B7*300,B7*100)+IF(D7&gt;3000,3000,D7)</f>
        <v>0</v>
      </c>
      <c r="C20" s="12"/>
      <c r="D20" s="12">
        <f t="shared" si="3"/>
        <v>0</v>
      </c>
      <c r="E20" s="12">
        <f>IF(D20&gt;8000,4000,D20/2)</f>
        <v>0</v>
      </c>
      <c r="F20" s="12">
        <f t="shared" si="4"/>
        <v>0</v>
      </c>
    </row>
    <row r="21" spans="1:6" ht="15">
      <c r="A21" s="7" t="s">
        <v>12</v>
      </c>
      <c r="B21" s="12">
        <f>IF(D8=3000&lt;D8,B8*100+3000,B8*100+D8)</f>
        <v>0</v>
      </c>
      <c r="C21" s="12"/>
      <c r="D21" s="12">
        <f t="shared" si="3"/>
        <v>0</v>
      </c>
      <c r="E21" s="12">
        <f>IF(D21&gt;8000,4000,D21/2)</f>
        <v>0</v>
      </c>
      <c r="F21" s="12">
        <f t="shared" si="4"/>
        <v>0</v>
      </c>
    </row>
    <row r="22" spans="1:6" ht="15">
      <c r="A22" s="8" t="s">
        <v>16</v>
      </c>
      <c r="B22" s="12">
        <f>IF(10000&lt;E9,10000,E9)</f>
        <v>0</v>
      </c>
      <c r="C22" s="12"/>
      <c r="D22" s="12">
        <f t="shared" si="3"/>
        <v>0</v>
      </c>
      <c r="E22" s="12">
        <f>IF(D22&gt;8000,4000,D22/2)</f>
        <v>0</v>
      </c>
      <c r="F22" s="12">
        <f t="shared" si="4"/>
        <v>0</v>
      </c>
    </row>
    <row r="23" spans="1:6" ht="15">
      <c r="A23" s="7" t="s">
        <v>13</v>
      </c>
      <c r="B23" s="12">
        <f>B10*20</f>
        <v>0</v>
      </c>
      <c r="C23" s="12"/>
      <c r="D23" s="12">
        <f t="shared" si="3"/>
        <v>0</v>
      </c>
      <c r="E23" s="12">
        <f>IF(D23&gt;8000,4000,D23/2)</f>
        <v>0</v>
      </c>
      <c r="F23" s="12">
        <f t="shared" si="4"/>
        <v>0</v>
      </c>
    </row>
    <row r="24" spans="1:6" ht="15">
      <c r="A24" s="7" t="s">
        <v>14</v>
      </c>
      <c r="B24" s="12">
        <f>IF(30000&lt;=E11*0.7,30000,E11*0.7)</f>
        <v>0</v>
      </c>
      <c r="C24" s="12"/>
      <c r="D24" s="12">
        <f t="shared" si="3"/>
        <v>0</v>
      </c>
      <c r="E24" s="12">
        <f>IF(D24&gt;8000,4000,D24/2)</f>
        <v>0</v>
      </c>
      <c r="F24" s="12">
        <f t="shared" si="4"/>
        <v>0</v>
      </c>
    </row>
  </sheetData>
  <sheetProtection/>
  <mergeCells count="1">
    <mergeCell ref="A1:H2"/>
  </mergeCells>
  <dataValidations count="1">
    <dataValidation type="list" allowBlank="1" showInputMessage="1" showErrorMessage="1" sqref="C6:C7">
      <formula1>"1"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51"/>
  <sheetViews>
    <sheetView view="pageBreakPreview" zoomScale="85" zoomScaleSheetLayoutView="85" zoomScalePageLayoutView="0" workbookViewId="0" topLeftCell="A19">
      <selection activeCell="H45" sqref="H45:M45"/>
    </sheetView>
  </sheetViews>
  <sheetFormatPr defaultColWidth="9.140625" defaultRowHeight="15"/>
  <cols>
    <col min="1" max="31" width="2.57421875" style="0" customWidth="1"/>
  </cols>
  <sheetData>
    <row r="1" ht="15.75" thickBot="1"/>
    <row r="2" spans="1:30" ht="15.75" thickBot="1">
      <c r="A2" s="13" t="s">
        <v>20</v>
      </c>
      <c r="B2" s="13"/>
      <c r="C2" s="13"/>
      <c r="D2" s="13"/>
      <c r="E2" s="36" t="s">
        <v>21</v>
      </c>
      <c r="F2" s="14"/>
      <c r="G2" s="15"/>
      <c r="H2" s="35" t="s">
        <v>22</v>
      </c>
      <c r="I2" s="14"/>
      <c r="J2" s="15"/>
      <c r="K2" s="14" t="s">
        <v>72</v>
      </c>
      <c r="L2" s="14"/>
      <c r="M2" s="15"/>
      <c r="N2" s="35" t="s">
        <v>23</v>
      </c>
      <c r="O2" s="14"/>
      <c r="P2" s="15"/>
      <c r="Q2" s="83" t="s">
        <v>73</v>
      </c>
      <c r="R2" s="84"/>
      <c r="S2" s="84"/>
      <c r="T2" s="84"/>
      <c r="U2" s="84"/>
      <c r="V2" s="84"/>
      <c r="W2" s="85"/>
      <c r="X2" s="14" t="s">
        <v>24</v>
      </c>
      <c r="Y2" s="14"/>
      <c r="Z2" s="15"/>
      <c r="AA2" s="35" t="s">
        <v>25</v>
      </c>
      <c r="AB2" s="14"/>
      <c r="AC2" s="15"/>
      <c r="AD2" s="15"/>
    </row>
    <row r="3" spans="1:30" ht="15">
      <c r="A3" s="13"/>
      <c r="B3" s="13"/>
      <c r="C3" s="13"/>
      <c r="D3" s="13"/>
      <c r="E3" s="16"/>
      <c r="F3" s="17"/>
      <c r="G3" s="18"/>
      <c r="H3" s="17"/>
      <c r="I3" s="17"/>
      <c r="J3" s="18"/>
      <c r="K3" s="17"/>
      <c r="L3" s="17"/>
      <c r="M3" s="18"/>
      <c r="N3" s="17"/>
      <c r="O3" s="17"/>
      <c r="P3" s="18"/>
      <c r="Q3" s="17"/>
      <c r="R3" s="17"/>
      <c r="S3" s="17"/>
      <c r="T3" s="17"/>
      <c r="U3" s="17"/>
      <c r="V3" s="17"/>
      <c r="W3" s="18"/>
      <c r="X3" s="17"/>
      <c r="Y3" s="17"/>
      <c r="Z3" s="18"/>
      <c r="AA3" s="17"/>
      <c r="AB3" s="17"/>
      <c r="AC3" s="17"/>
      <c r="AD3" s="18"/>
    </row>
    <row r="4" spans="1:30" ht="15">
      <c r="A4" s="13"/>
      <c r="B4" s="13"/>
      <c r="C4" s="13"/>
      <c r="D4" s="13"/>
      <c r="E4" s="19"/>
      <c r="F4" s="13"/>
      <c r="G4" s="20"/>
      <c r="H4" s="13"/>
      <c r="I4" s="13"/>
      <c r="J4" s="20"/>
      <c r="K4" s="13"/>
      <c r="L4" s="13"/>
      <c r="M4" s="20"/>
      <c r="N4" s="13"/>
      <c r="O4" s="13"/>
      <c r="P4" s="20"/>
      <c r="Q4" s="13"/>
      <c r="R4" s="13"/>
      <c r="S4" s="13"/>
      <c r="T4" s="13"/>
      <c r="U4" s="13"/>
      <c r="V4" s="13"/>
      <c r="W4" s="20"/>
      <c r="X4" s="13"/>
      <c r="Y4" s="13"/>
      <c r="Z4" s="20"/>
      <c r="AA4" s="13"/>
      <c r="AB4" s="13"/>
      <c r="AC4" s="13"/>
      <c r="AD4" s="20"/>
    </row>
    <row r="5" spans="1:30" ht="15.75" thickBot="1">
      <c r="A5" s="13"/>
      <c r="B5" s="13"/>
      <c r="C5" s="13"/>
      <c r="D5" s="13"/>
      <c r="E5" s="21"/>
      <c r="F5" s="22"/>
      <c r="G5" s="23"/>
      <c r="H5" s="22"/>
      <c r="I5" s="22"/>
      <c r="J5" s="23"/>
      <c r="K5" s="22"/>
      <c r="L5" s="22"/>
      <c r="M5" s="23"/>
      <c r="N5" s="22"/>
      <c r="O5" s="22"/>
      <c r="P5" s="23"/>
      <c r="Q5" s="22"/>
      <c r="R5" s="22"/>
      <c r="S5" s="22"/>
      <c r="T5" s="22"/>
      <c r="U5" s="22"/>
      <c r="V5" s="22"/>
      <c r="W5" s="23"/>
      <c r="X5" s="22"/>
      <c r="Y5" s="22"/>
      <c r="Z5" s="23"/>
      <c r="AA5" s="22"/>
      <c r="AB5" s="22"/>
      <c r="AC5" s="22"/>
      <c r="AD5" s="23"/>
    </row>
    <row r="6" spans="5:30" ht="15"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5:30" ht="15"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ht="15">
      <c r="A8" t="s">
        <v>26</v>
      </c>
    </row>
    <row r="9" ht="18.75">
      <c r="E9" s="24" t="s">
        <v>27</v>
      </c>
    </row>
    <row r="10" ht="18.75">
      <c r="E10" s="24"/>
    </row>
    <row r="11" spans="24:31" ht="15">
      <c r="X11" t="s">
        <v>28</v>
      </c>
      <c r="AA11" t="s">
        <v>29</v>
      </c>
      <c r="AC11" t="s">
        <v>30</v>
      </c>
      <c r="AE11" t="s">
        <v>31</v>
      </c>
    </row>
    <row r="12" ht="15">
      <c r="A12" t="s">
        <v>32</v>
      </c>
    </row>
    <row r="13" spans="19:31" ht="15">
      <c r="S13" t="s">
        <v>33</v>
      </c>
      <c r="W13" s="78"/>
      <c r="X13" s="78"/>
      <c r="Y13" s="78"/>
      <c r="Z13" s="78"/>
      <c r="AA13" s="78"/>
      <c r="AB13" s="78"/>
      <c r="AC13" s="78"/>
      <c r="AD13" s="78"/>
      <c r="AE13" s="78"/>
    </row>
    <row r="14" spans="16:31" ht="15">
      <c r="P14" t="s">
        <v>34</v>
      </c>
      <c r="S14" t="s">
        <v>35</v>
      </c>
      <c r="W14" s="78"/>
      <c r="X14" s="78"/>
      <c r="Y14" s="78"/>
      <c r="Z14" s="78"/>
      <c r="AA14" s="78"/>
      <c r="AB14" s="78"/>
      <c r="AC14" s="78"/>
      <c r="AD14" s="78"/>
      <c r="AE14" s="78"/>
    </row>
    <row r="15" spans="19:31" ht="15">
      <c r="S15" t="s">
        <v>36</v>
      </c>
      <c r="W15" s="78"/>
      <c r="X15" s="78"/>
      <c r="Y15" s="78"/>
      <c r="Z15" s="78"/>
      <c r="AA15" s="78"/>
      <c r="AB15" s="78"/>
      <c r="AC15" s="78"/>
      <c r="AD15" s="78"/>
      <c r="AE15" t="s">
        <v>37</v>
      </c>
    </row>
    <row r="16" spans="19:31" ht="15">
      <c r="S16" t="s">
        <v>38</v>
      </c>
      <c r="W16" s="78"/>
      <c r="X16" s="78"/>
      <c r="Y16" s="78"/>
      <c r="Z16" s="78"/>
      <c r="AA16" s="78"/>
      <c r="AB16" s="78"/>
      <c r="AC16" s="78"/>
      <c r="AD16" s="78"/>
      <c r="AE16" s="78"/>
    </row>
    <row r="18" ht="15">
      <c r="B18" t="s">
        <v>39</v>
      </c>
    </row>
    <row r="19" spans="1:31" ht="15">
      <c r="A19" s="25" t="s">
        <v>40</v>
      </c>
      <c r="H19" s="94"/>
      <c r="I19" s="78"/>
      <c r="J19" s="78"/>
      <c r="K19" s="78"/>
      <c r="L19" s="78"/>
      <c r="O19" t="s">
        <v>41</v>
      </c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ht="15">
      <c r="A20" s="25" t="s">
        <v>42</v>
      </c>
      <c r="I20" s="96">
        <f>MAX('計算用紙'!H5:H11)</f>
        <v>0</v>
      </c>
      <c r="J20" s="96"/>
      <c r="K20" s="96"/>
      <c r="L20" s="96"/>
      <c r="M20" t="s">
        <v>43</v>
      </c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21" ht="15">
      <c r="A21" s="25" t="s">
        <v>44</v>
      </c>
      <c r="U21" s="48" t="s">
        <v>88</v>
      </c>
    </row>
    <row r="22" spans="2:30" ht="13.5" customHeight="1">
      <c r="B22" t="s">
        <v>45</v>
      </c>
      <c r="U22" s="49" t="s">
        <v>89</v>
      </c>
      <c r="AB22" s="13"/>
      <c r="AC22" s="47"/>
      <c r="AD22" s="47"/>
    </row>
    <row r="23" spans="28:30" ht="15">
      <c r="AB23" s="13"/>
      <c r="AC23" s="47"/>
      <c r="AD23" s="47"/>
    </row>
    <row r="24" spans="2:30" ht="13.5" customHeight="1">
      <c r="B24" s="37" t="s">
        <v>28</v>
      </c>
      <c r="C24" s="38"/>
      <c r="D24" s="38"/>
      <c r="E24" s="38" t="s">
        <v>29</v>
      </c>
      <c r="F24" s="38"/>
      <c r="G24" s="38" t="s">
        <v>46</v>
      </c>
      <c r="H24" s="38"/>
      <c r="I24" s="38" t="s">
        <v>31</v>
      </c>
      <c r="J24" s="38"/>
      <c r="K24" s="38" t="s">
        <v>47</v>
      </c>
      <c r="L24" s="38"/>
      <c r="M24" s="38" t="s">
        <v>48</v>
      </c>
      <c r="N24" s="38" t="s">
        <v>49</v>
      </c>
      <c r="O24" s="38"/>
      <c r="P24" s="38" t="s">
        <v>47</v>
      </c>
      <c r="Q24" s="38"/>
      <c r="R24" s="38" t="s">
        <v>48</v>
      </c>
      <c r="U24" s="65" t="s">
        <v>74</v>
      </c>
      <c r="V24" s="66"/>
      <c r="W24" s="67"/>
      <c r="X24" s="74" t="s">
        <v>81</v>
      </c>
      <c r="Y24" s="74" t="s">
        <v>82</v>
      </c>
      <c r="Z24" s="74" t="s">
        <v>83</v>
      </c>
      <c r="AA24" s="74" t="s">
        <v>84</v>
      </c>
      <c r="AB24" s="77" t="s">
        <v>85</v>
      </c>
      <c r="AC24" s="77" t="s">
        <v>86</v>
      </c>
      <c r="AD24" s="47"/>
    </row>
    <row r="25" spans="2:30" ht="14.2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U25" s="68"/>
      <c r="V25" s="69"/>
      <c r="W25" s="70"/>
      <c r="X25" s="75"/>
      <c r="Y25" s="75"/>
      <c r="Z25" s="75"/>
      <c r="AA25" s="75"/>
      <c r="AB25" s="77"/>
      <c r="AC25" s="77"/>
      <c r="AD25" s="13"/>
    </row>
    <row r="26" spans="1:31" ht="15">
      <c r="A26" s="25" t="s">
        <v>50</v>
      </c>
      <c r="B26" t="s">
        <v>51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26"/>
      <c r="U26" s="71"/>
      <c r="V26" s="72"/>
      <c r="W26" s="73"/>
      <c r="X26" s="76"/>
      <c r="Y26" s="76"/>
      <c r="Z26" s="76"/>
      <c r="AA26" s="76"/>
      <c r="AB26" s="77"/>
      <c r="AC26" s="77"/>
      <c r="AD26" s="45"/>
      <c r="AE26" s="26"/>
    </row>
    <row r="27" spans="1:31" ht="15">
      <c r="A27" s="2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U27" s="57" t="s">
        <v>87</v>
      </c>
      <c r="V27" s="58"/>
      <c r="W27" s="59"/>
      <c r="X27" s="1"/>
      <c r="Y27" s="1"/>
      <c r="Z27" s="1"/>
      <c r="AA27" s="1"/>
      <c r="AB27" s="4"/>
      <c r="AC27" s="4"/>
      <c r="AD27" s="45"/>
      <c r="AE27" s="26"/>
    </row>
    <row r="28" spans="2:30" ht="15">
      <c r="B28" t="s">
        <v>52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26"/>
      <c r="U28" s="57" t="s">
        <v>75</v>
      </c>
      <c r="V28" s="58"/>
      <c r="W28" s="59"/>
      <c r="X28" s="43"/>
      <c r="Y28" s="43"/>
      <c r="Z28" s="43"/>
      <c r="AA28" s="43"/>
      <c r="AB28" s="46"/>
      <c r="AC28" s="46"/>
      <c r="AD28" s="13"/>
    </row>
    <row r="29" spans="8:30" ht="15"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26"/>
      <c r="U29" s="57" t="s">
        <v>76</v>
      </c>
      <c r="V29" s="58"/>
      <c r="W29" s="59"/>
      <c r="X29" s="43"/>
      <c r="Y29" s="43"/>
      <c r="Z29" s="43"/>
      <c r="AA29" s="43"/>
      <c r="AB29" s="46"/>
      <c r="AC29" s="46"/>
      <c r="AD29" s="13"/>
    </row>
    <row r="30" spans="3:31" ht="15">
      <c r="C30" t="s">
        <v>53</v>
      </c>
      <c r="I30" s="26">
        <f>MAX('計算用紙'!B5:B11)</f>
        <v>0</v>
      </c>
      <c r="J30" s="26"/>
      <c r="K30" s="26" t="s">
        <v>54</v>
      </c>
      <c r="L30" s="42"/>
      <c r="M30" s="42"/>
      <c r="N30" s="42"/>
      <c r="O30" s="42"/>
      <c r="P30" s="42"/>
      <c r="Q30" s="42"/>
      <c r="R30" s="42"/>
      <c r="S30" s="26"/>
      <c r="U30" s="57" t="s">
        <v>77</v>
      </c>
      <c r="V30" s="58"/>
      <c r="W30" s="59"/>
      <c r="X30" s="1"/>
      <c r="Y30" s="1"/>
      <c r="Z30" s="1"/>
      <c r="AA30" s="1"/>
      <c r="AB30" s="4"/>
      <c r="AC30" s="4"/>
      <c r="AD30" s="45"/>
      <c r="AE30" s="26"/>
    </row>
    <row r="31" spans="9:31" ht="15">
      <c r="I31" s="26"/>
      <c r="J31" s="26"/>
      <c r="K31" s="26"/>
      <c r="L31" s="42"/>
      <c r="M31" s="42"/>
      <c r="N31" s="42"/>
      <c r="O31" s="42"/>
      <c r="P31" s="42"/>
      <c r="Q31" s="42"/>
      <c r="R31" s="42"/>
      <c r="S31" s="26"/>
      <c r="U31" s="57" t="s">
        <v>78</v>
      </c>
      <c r="V31" s="58"/>
      <c r="W31" s="59"/>
      <c r="X31" s="1"/>
      <c r="Y31" s="1"/>
      <c r="Z31" s="4"/>
      <c r="AA31" s="4"/>
      <c r="AB31" s="1"/>
      <c r="AC31" s="4"/>
      <c r="AD31" s="45"/>
      <c r="AE31" s="26"/>
    </row>
    <row r="32" spans="2:31" ht="15">
      <c r="B32" t="s">
        <v>55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41"/>
      <c r="T32" s="41"/>
      <c r="U32" s="57" t="s">
        <v>79</v>
      </c>
      <c r="V32" s="58"/>
      <c r="W32" s="59"/>
      <c r="X32" s="1"/>
      <c r="Y32" s="1"/>
      <c r="Z32" s="4"/>
      <c r="AA32" s="4"/>
      <c r="AB32" s="4"/>
      <c r="AC32" s="1"/>
      <c r="AD32" s="41"/>
      <c r="AE32" s="41"/>
    </row>
    <row r="33" spans="8:31" ht="15"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41"/>
      <c r="T33" s="41"/>
      <c r="U33" s="57" t="s">
        <v>80</v>
      </c>
      <c r="V33" s="58"/>
      <c r="W33" s="59"/>
      <c r="X33" s="1"/>
      <c r="Y33" s="1"/>
      <c r="Z33" s="1"/>
      <c r="AA33" s="1"/>
      <c r="AB33" s="4"/>
      <c r="AC33" s="4"/>
      <c r="AD33" s="41"/>
      <c r="AE33" s="41"/>
    </row>
    <row r="34" spans="2:31" ht="13.5" customHeight="1">
      <c r="B34" s="93" t="s">
        <v>91</v>
      </c>
      <c r="C34" s="93"/>
      <c r="D34" s="93"/>
      <c r="E34" s="93"/>
      <c r="F34" s="93"/>
      <c r="G34" s="93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44"/>
      <c r="T34" s="60" t="s">
        <v>90</v>
      </c>
      <c r="U34" s="60"/>
      <c r="V34" s="60"/>
      <c r="W34" s="60"/>
      <c r="X34" s="60"/>
      <c r="Y34" s="60"/>
      <c r="Z34" s="60"/>
      <c r="AA34" s="60"/>
      <c r="AB34" s="60"/>
      <c r="AC34" s="60"/>
      <c r="AD34" s="44"/>
      <c r="AE34" s="44"/>
    </row>
    <row r="35" spans="2:31" ht="15">
      <c r="B35" s="93"/>
      <c r="C35" s="93"/>
      <c r="D35" s="93"/>
      <c r="E35" s="93"/>
      <c r="F35" s="93"/>
      <c r="G35" s="93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44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44"/>
      <c r="AE35" s="44"/>
    </row>
    <row r="36" spans="2:31" ht="15">
      <c r="B36" s="93"/>
      <c r="C36" s="93"/>
      <c r="D36" s="93"/>
      <c r="E36" s="93"/>
      <c r="F36" s="93"/>
      <c r="G36" s="93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44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44"/>
      <c r="AE36" s="44"/>
    </row>
    <row r="37" spans="2:31" ht="15">
      <c r="B37" s="93"/>
      <c r="C37" s="93"/>
      <c r="D37" s="93"/>
      <c r="E37" s="93"/>
      <c r="F37" s="93"/>
      <c r="G37" s="93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44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44"/>
      <c r="AE37" s="44"/>
    </row>
    <row r="38" ht="15">
      <c r="A38" s="25" t="s">
        <v>56</v>
      </c>
    </row>
    <row r="39" spans="2:16" ht="15">
      <c r="B39" t="s">
        <v>57</v>
      </c>
      <c r="P39" t="s">
        <v>58</v>
      </c>
    </row>
    <row r="40" spans="2:31" ht="15">
      <c r="B40" s="90" t="s">
        <v>59</v>
      </c>
      <c r="C40" s="91"/>
      <c r="D40" s="91"/>
      <c r="E40" s="91"/>
      <c r="F40" s="91"/>
      <c r="G40" s="92"/>
      <c r="H40" s="90" t="s">
        <v>60</v>
      </c>
      <c r="I40" s="91"/>
      <c r="J40" s="91"/>
      <c r="K40" s="91"/>
      <c r="L40" s="91"/>
      <c r="M40" s="92"/>
      <c r="P40" s="90" t="s">
        <v>61</v>
      </c>
      <c r="Q40" s="91"/>
      <c r="R40" s="92"/>
      <c r="S40" s="90" t="s">
        <v>60</v>
      </c>
      <c r="T40" s="91"/>
      <c r="U40" s="91"/>
      <c r="V40" s="92"/>
      <c r="W40" s="90" t="s">
        <v>62</v>
      </c>
      <c r="X40" s="91"/>
      <c r="Y40" s="91"/>
      <c r="Z40" s="91"/>
      <c r="AA40" s="91"/>
      <c r="AB40" s="91"/>
      <c r="AC40" s="91"/>
      <c r="AD40" s="91"/>
      <c r="AE40" s="92"/>
    </row>
    <row r="41" spans="2:31" ht="15">
      <c r="B41" s="27" t="s">
        <v>8</v>
      </c>
      <c r="C41" s="28"/>
      <c r="D41" s="28"/>
      <c r="E41" s="28"/>
      <c r="F41" s="28"/>
      <c r="G41" s="29"/>
      <c r="H41" s="80">
        <f>MAX('計算用紙'!H5:H11)</f>
        <v>0</v>
      </c>
      <c r="I41" s="81"/>
      <c r="J41" s="81"/>
      <c r="K41" s="81"/>
      <c r="L41" s="81"/>
      <c r="M41" s="82"/>
      <c r="P41" s="27" t="s">
        <v>63</v>
      </c>
      <c r="Q41" s="28"/>
      <c r="R41" s="29"/>
      <c r="S41" s="80">
        <f>MAX('[1]計算用紙'!D7:D9)+MAX('計算用紙'!D5:D11)</f>
        <v>0</v>
      </c>
      <c r="T41" s="81"/>
      <c r="U41" s="81"/>
      <c r="V41" s="82"/>
      <c r="W41" s="62"/>
      <c r="X41" s="63"/>
      <c r="Y41" s="63"/>
      <c r="Z41" s="63"/>
      <c r="AA41" s="63"/>
      <c r="AB41" s="63"/>
      <c r="AC41" s="63"/>
      <c r="AD41" s="63"/>
      <c r="AE41" s="64"/>
    </row>
    <row r="42" spans="2:31" ht="15">
      <c r="B42" s="27" t="s">
        <v>9</v>
      </c>
      <c r="C42" s="28"/>
      <c r="D42" s="28"/>
      <c r="E42" s="28"/>
      <c r="F42" s="28"/>
      <c r="G42" s="29"/>
      <c r="H42" s="80">
        <f>MAX('計算用紙'!I5:I11)</f>
        <v>0</v>
      </c>
      <c r="I42" s="81"/>
      <c r="J42" s="81"/>
      <c r="K42" s="81"/>
      <c r="L42" s="81"/>
      <c r="M42" s="82"/>
      <c r="P42" s="27" t="s">
        <v>64</v>
      </c>
      <c r="Q42" s="28"/>
      <c r="R42" s="29"/>
      <c r="S42" s="80"/>
      <c r="T42" s="81"/>
      <c r="U42" s="81"/>
      <c r="V42" s="82"/>
      <c r="W42" s="62"/>
      <c r="X42" s="63"/>
      <c r="Y42" s="63"/>
      <c r="Z42" s="63"/>
      <c r="AA42" s="63"/>
      <c r="AB42" s="63"/>
      <c r="AC42" s="63"/>
      <c r="AD42" s="63"/>
      <c r="AE42" s="64"/>
    </row>
    <row r="43" spans="2:31" ht="15">
      <c r="B43" s="30" t="s">
        <v>65</v>
      </c>
      <c r="C43" s="31"/>
      <c r="D43" s="31"/>
      <c r="E43" s="31"/>
      <c r="F43" s="31"/>
      <c r="G43" s="32"/>
      <c r="H43" s="80">
        <f>MAX('計算用紙'!F5:F11)</f>
        <v>0</v>
      </c>
      <c r="I43" s="81"/>
      <c r="J43" s="81"/>
      <c r="K43" s="81"/>
      <c r="L43" s="81"/>
      <c r="M43" s="82"/>
      <c r="P43" s="27" t="s">
        <v>66</v>
      </c>
      <c r="Q43" s="28"/>
      <c r="R43" s="29"/>
      <c r="S43" s="80"/>
      <c r="T43" s="81"/>
      <c r="U43" s="81"/>
      <c r="V43" s="82"/>
      <c r="W43" s="62"/>
      <c r="X43" s="63"/>
      <c r="Y43" s="63"/>
      <c r="Z43" s="63"/>
      <c r="AA43" s="63"/>
      <c r="AB43" s="63"/>
      <c r="AC43" s="63"/>
      <c r="AD43" s="63"/>
      <c r="AE43" s="64"/>
    </row>
    <row r="44" spans="2:31" ht="13.5">
      <c r="B44" s="57" t="s">
        <v>120</v>
      </c>
      <c r="C44" s="58"/>
      <c r="D44" s="58"/>
      <c r="E44" s="58"/>
      <c r="F44" s="58"/>
      <c r="G44" s="59"/>
      <c r="H44" s="80">
        <f>MAX('計算用紙'!J5:J11)</f>
        <v>0</v>
      </c>
      <c r="I44" s="81"/>
      <c r="J44" s="81"/>
      <c r="K44" s="81"/>
      <c r="L44" s="81"/>
      <c r="M44" s="82"/>
      <c r="P44" s="27" t="s">
        <v>67</v>
      </c>
      <c r="Q44" s="28"/>
      <c r="R44" s="29"/>
      <c r="S44" s="80"/>
      <c r="T44" s="81"/>
      <c r="U44" s="81"/>
      <c r="V44" s="82"/>
      <c r="W44" s="62"/>
      <c r="X44" s="63"/>
      <c r="Y44" s="63"/>
      <c r="Z44" s="63"/>
      <c r="AA44" s="63"/>
      <c r="AB44" s="63"/>
      <c r="AC44" s="63"/>
      <c r="AD44" s="63"/>
      <c r="AE44" s="64"/>
    </row>
    <row r="45" spans="2:31" ht="13.5">
      <c r="B45" s="62" t="s">
        <v>121</v>
      </c>
      <c r="C45" s="63"/>
      <c r="D45" s="63"/>
      <c r="E45" s="63"/>
      <c r="F45" s="63"/>
      <c r="G45" s="64"/>
      <c r="H45" s="80">
        <f>MAX('計算用紙'!G5:G11)</f>
        <v>0</v>
      </c>
      <c r="I45" s="81"/>
      <c r="J45" s="81"/>
      <c r="K45" s="81"/>
      <c r="L45" s="81"/>
      <c r="M45" s="82"/>
      <c r="P45" s="27" t="s">
        <v>68</v>
      </c>
      <c r="Q45" s="28"/>
      <c r="R45" s="29"/>
      <c r="S45" s="80"/>
      <c r="T45" s="81"/>
      <c r="U45" s="81"/>
      <c r="V45" s="82"/>
      <c r="W45" s="62"/>
      <c r="X45" s="63"/>
      <c r="Y45" s="63"/>
      <c r="Z45" s="63"/>
      <c r="AA45" s="63"/>
      <c r="AB45" s="63"/>
      <c r="AC45" s="63"/>
      <c r="AD45" s="63"/>
      <c r="AE45" s="64"/>
    </row>
    <row r="46" spans="2:31" ht="13.5">
      <c r="B46" s="62"/>
      <c r="C46" s="63"/>
      <c r="D46" s="63"/>
      <c r="E46" s="63"/>
      <c r="F46" s="63"/>
      <c r="G46" s="64"/>
      <c r="H46" s="80"/>
      <c r="I46" s="81"/>
      <c r="J46" s="81"/>
      <c r="K46" s="81"/>
      <c r="L46" s="81"/>
      <c r="M46" s="82"/>
      <c r="P46" s="27" t="s">
        <v>69</v>
      </c>
      <c r="Q46" s="28"/>
      <c r="R46" s="29"/>
      <c r="S46" s="80"/>
      <c r="T46" s="81"/>
      <c r="U46" s="81"/>
      <c r="V46" s="82"/>
      <c r="W46" s="62"/>
      <c r="X46" s="63"/>
      <c r="Y46" s="63"/>
      <c r="Z46" s="63"/>
      <c r="AA46" s="63"/>
      <c r="AB46" s="63"/>
      <c r="AC46" s="63"/>
      <c r="AD46" s="63"/>
      <c r="AE46" s="64"/>
    </row>
    <row r="47" spans="1:31" ht="13.5">
      <c r="A47" s="33"/>
      <c r="B47" s="62"/>
      <c r="C47" s="63"/>
      <c r="D47" s="63"/>
      <c r="E47" s="63"/>
      <c r="F47" s="63"/>
      <c r="G47" s="64"/>
      <c r="H47" s="80"/>
      <c r="I47" s="81"/>
      <c r="J47" s="81"/>
      <c r="K47" s="81"/>
      <c r="L47" s="81"/>
      <c r="M47" s="82"/>
      <c r="P47" s="27"/>
      <c r="Q47" s="28"/>
      <c r="R47" s="29"/>
      <c r="S47" s="80"/>
      <c r="T47" s="81"/>
      <c r="U47" s="81"/>
      <c r="V47" s="82"/>
      <c r="W47" s="62"/>
      <c r="X47" s="63"/>
      <c r="Y47" s="63"/>
      <c r="Z47" s="63"/>
      <c r="AA47" s="63"/>
      <c r="AB47" s="63"/>
      <c r="AC47" s="63"/>
      <c r="AD47" s="63"/>
      <c r="AE47" s="64"/>
    </row>
    <row r="48" spans="2:31" ht="13.5">
      <c r="B48" s="62"/>
      <c r="C48" s="63"/>
      <c r="D48" s="63"/>
      <c r="E48" s="63"/>
      <c r="F48" s="63"/>
      <c r="G48" s="64"/>
      <c r="H48" s="80"/>
      <c r="I48" s="81"/>
      <c r="J48" s="81"/>
      <c r="K48" s="81"/>
      <c r="L48" s="81"/>
      <c r="M48" s="82"/>
      <c r="P48" s="27"/>
      <c r="Q48" s="28"/>
      <c r="R48" s="29"/>
      <c r="S48" s="80"/>
      <c r="T48" s="81"/>
      <c r="U48" s="81"/>
      <c r="V48" s="82"/>
      <c r="W48" s="62"/>
      <c r="X48" s="63"/>
      <c r="Y48" s="63"/>
      <c r="Z48" s="63"/>
      <c r="AA48" s="63"/>
      <c r="AB48" s="63"/>
      <c r="AC48" s="63"/>
      <c r="AD48" s="63"/>
      <c r="AE48" s="64"/>
    </row>
    <row r="49" spans="2:31" ht="13.5">
      <c r="B49" s="62"/>
      <c r="C49" s="63"/>
      <c r="D49" s="63"/>
      <c r="E49" s="63"/>
      <c r="F49" s="63"/>
      <c r="G49" s="64"/>
      <c r="H49" s="80"/>
      <c r="I49" s="81"/>
      <c r="J49" s="81"/>
      <c r="K49" s="81"/>
      <c r="L49" s="81"/>
      <c r="M49" s="82"/>
      <c r="P49" s="27"/>
      <c r="Q49" s="28"/>
      <c r="R49" s="29"/>
      <c r="S49" s="80"/>
      <c r="T49" s="81"/>
      <c r="U49" s="81"/>
      <c r="V49" s="82"/>
      <c r="W49" s="62"/>
      <c r="X49" s="63"/>
      <c r="Y49" s="63"/>
      <c r="Z49" s="63"/>
      <c r="AA49" s="63"/>
      <c r="AB49" s="63"/>
      <c r="AC49" s="63"/>
      <c r="AD49" s="63"/>
      <c r="AE49" s="64"/>
    </row>
    <row r="50" spans="2:31" ht="13.5">
      <c r="B50" s="30" t="s">
        <v>70</v>
      </c>
      <c r="C50" s="31"/>
      <c r="D50" s="31"/>
      <c r="E50" s="31"/>
      <c r="F50" s="31"/>
      <c r="G50" s="32"/>
      <c r="H50" s="80">
        <f>SUM(H41:H49)</f>
        <v>0</v>
      </c>
      <c r="I50" s="81"/>
      <c r="J50" s="81"/>
      <c r="K50" s="81"/>
      <c r="L50" s="81"/>
      <c r="M50" s="82"/>
      <c r="P50" s="30" t="s">
        <v>71</v>
      </c>
      <c r="Q50" s="31"/>
      <c r="R50" s="32"/>
      <c r="S50" s="80">
        <f>SUM(S41:S49)</f>
        <v>0</v>
      </c>
      <c r="T50" s="81"/>
      <c r="U50" s="81"/>
      <c r="V50" s="82"/>
      <c r="W50" s="62"/>
      <c r="X50" s="63"/>
      <c r="Y50" s="63"/>
      <c r="Z50" s="63"/>
      <c r="AA50" s="63"/>
      <c r="AB50" s="63"/>
      <c r="AC50" s="63"/>
      <c r="AD50" s="63"/>
      <c r="AE50" s="64"/>
    </row>
    <row r="51" spans="1:27" ht="13.5">
      <c r="A51" s="78"/>
      <c r="B51" s="78"/>
      <c r="C51" s="78"/>
      <c r="D51" s="78"/>
      <c r="E51" s="78"/>
      <c r="F51" s="79"/>
      <c r="G51" s="79"/>
      <c r="H51" s="79"/>
      <c r="I51" s="79"/>
      <c r="J51" s="79"/>
      <c r="K51" s="34"/>
      <c r="L51" s="78"/>
      <c r="M51" s="78"/>
      <c r="N51" s="78"/>
      <c r="O51" s="78"/>
      <c r="P51" s="78"/>
      <c r="Q51" s="78"/>
      <c r="R51" s="78"/>
      <c r="T51" s="79"/>
      <c r="U51" s="79"/>
      <c r="V51" s="79"/>
      <c r="W51" s="79"/>
      <c r="X51" s="79"/>
      <c r="Y51" s="79"/>
      <c r="Z51" s="79"/>
      <c r="AA51" s="79"/>
    </row>
  </sheetData>
  <sheetProtection/>
  <protectedRanges>
    <protectedRange sqref="W41" name="範囲12"/>
    <protectedRange sqref="S42:AE49" name="範囲11"/>
    <protectedRange sqref="B45:M49" name="範囲10"/>
    <protectedRange sqref="C30:K31 C24:R25 Y24:Z27 U25:X27 U25:X25 H26:J29 H32:J37 AD26:AE27 K32:K37 U28:W33 K26:K29 X28:AC29 X32:AC33 AD30:AE37 AC34:AC37 W34:AB37 L26:S37 T34:V37 T32:U33 H23:S23 R23:S25" name="範囲9"/>
    <protectedRange sqref="R19:AE20" name="範囲8"/>
    <protectedRange sqref="AB11" name="範囲2"/>
    <protectedRange sqref="Z11" name="範囲1"/>
    <protectedRange sqref="AB11" name="範囲3"/>
    <protectedRange sqref="AD11" name="範囲4"/>
    <protectedRange sqref="W13:AE16" name="範囲5"/>
    <protectedRange sqref="H19" name="範囲6"/>
    <protectedRange sqref="Q19" name="範囲7"/>
  </protectedRanges>
  <mergeCells count="73">
    <mergeCell ref="H19:L19"/>
    <mergeCell ref="R19:AE20"/>
    <mergeCell ref="I20:L20"/>
    <mergeCell ref="U28:W28"/>
    <mergeCell ref="U29:W29"/>
    <mergeCell ref="W13:AE13"/>
    <mergeCell ref="W14:AE14"/>
    <mergeCell ref="W15:AD15"/>
    <mergeCell ref="W16:AE16"/>
    <mergeCell ref="AC24:AC26"/>
    <mergeCell ref="B40:G40"/>
    <mergeCell ref="H40:M40"/>
    <mergeCell ref="P40:R40"/>
    <mergeCell ref="S40:V40"/>
    <mergeCell ref="W40:AE40"/>
    <mergeCell ref="B34:G37"/>
    <mergeCell ref="B44:G44"/>
    <mergeCell ref="H44:M44"/>
    <mergeCell ref="S44:V44"/>
    <mergeCell ref="H41:M41"/>
    <mergeCell ref="S41:V41"/>
    <mergeCell ref="H42:M42"/>
    <mergeCell ref="S42:V42"/>
    <mergeCell ref="B45:G45"/>
    <mergeCell ref="H45:M45"/>
    <mergeCell ref="S45:V45"/>
    <mergeCell ref="B46:G46"/>
    <mergeCell ref="H46:M46"/>
    <mergeCell ref="S46:V46"/>
    <mergeCell ref="Q2:W2"/>
    <mergeCell ref="H26:R26"/>
    <mergeCell ref="H28:R28"/>
    <mergeCell ref="H32:R33"/>
    <mergeCell ref="B49:G49"/>
    <mergeCell ref="H49:M49"/>
    <mergeCell ref="S49:V49"/>
    <mergeCell ref="B47:G47"/>
    <mergeCell ref="H47:M47"/>
    <mergeCell ref="S47:V47"/>
    <mergeCell ref="U27:W27"/>
    <mergeCell ref="A51:E51"/>
    <mergeCell ref="F51:J51"/>
    <mergeCell ref="L51:R51"/>
    <mergeCell ref="T51:AA51"/>
    <mergeCell ref="H50:M50"/>
    <mergeCell ref="S50:V50"/>
    <mergeCell ref="B48:G48"/>
    <mergeCell ref="H48:M48"/>
    <mergeCell ref="W50:AE50"/>
    <mergeCell ref="U30:W30"/>
    <mergeCell ref="W49:AE49"/>
    <mergeCell ref="W48:AE48"/>
    <mergeCell ref="W47:AE47"/>
    <mergeCell ref="W46:AE46"/>
    <mergeCell ref="W45:AE45"/>
    <mergeCell ref="W44:AE44"/>
    <mergeCell ref="S48:V48"/>
    <mergeCell ref="S43:V43"/>
    <mergeCell ref="U24:W26"/>
    <mergeCell ref="X24:X26"/>
    <mergeCell ref="Y24:Y26"/>
    <mergeCell ref="Z24:Z26"/>
    <mergeCell ref="AA24:AA26"/>
    <mergeCell ref="AB24:AB26"/>
    <mergeCell ref="U31:W31"/>
    <mergeCell ref="U32:W32"/>
    <mergeCell ref="U33:W33"/>
    <mergeCell ref="T34:AC37"/>
    <mergeCell ref="H35:R37"/>
    <mergeCell ref="W43:AE43"/>
    <mergeCell ref="W42:AE42"/>
    <mergeCell ref="W41:AE41"/>
    <mergeCell ref="H43:M43"/>
  </mergeCells>
  <dataValidations count="8">
    <dataValidation type="list" allowBlank="1" showInputMessage="1" showErrorMessage="1" sqref="Z11 D24:D25 I23">
      <formula1>"22,23,24,25,26,27,28,29,30"</formula1>
    </dataValidation>
    <dataValidation type="list" allowBlank="1" showInputMessage="1" showErrorMessage="1" sqref="AD11 H24:H25 M23">
      <formula1>"1,2,3,4,5,6,7,8,9,10,11,12,13,14,15,16,17,18,19,20,21,22,23,24,25,26,27,28,29,30,31"</formula1>
    </dataValidation>
    <dataValidation type="list" allowBlank="1" showInputMessage="1" showErrorMessage="1" sqref="AB11 F24:F25 K23">
      <formula1>"1,2,3,4,5,6,7,8,9,10,11,12"</formula1>
    </dataValidation>
    <dataValidation type="list" allowBlank="1" showInputMessage="1" showErrorMessage="1" sqref="H19:L19">
      <formula1>"いきいきサロン,にじいろサロン,すくすくサロン,福祉懇談会,マップ作成・見直し,広報誌の発行,特認事業"</formula1>
    </dataValidation>
    <dataValidation type="list" allowBlank="1" showInputMessage="1" showErrorMessage="1" sqref="O24:O25">
      <formula1>"1,2,3,4,5,6,7,8,9,10,11,12,13,14,15,16,17,18,19,20,21,22,23,24"</formula1>
    </dataValidation>
    <dataValidation type="list" allowBlank="1" showInputMessage="1" showErrorMessage="1" sqref="Q23:Q25 L24:L25">
      <formula1>"00,1,2,3,4,5,6,7,8,9,10,11,12,13,14,15,16,17,18,19,20,21,22,23,24,25,26,27,28,29,30,31,32,33,34,35,36,37,38,39,40,41,42,43,44,45,46,47,48,49,50,51,52,53,54,55,56,57,58,59"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O23 J24:J25">
      <formula1>"0,1,2,3,4,5,6,7,8,9,10,11,12,13,14,15,16,17,18,19,20,21,22,23,24"</formula1>
    </dataValidation>
    <dataValidation type="list" allowBlank="1" showInputMessage="1" showErrorMessage="1" sqref="AE30:AE31 K30:K31">
      <formula1>"人,名,枚,部,他"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9" r:id="rId3"/>
  <colBreaks count="1" manualBreakCount="1">
    <brk id="3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N32"/>
  <sheetViews>
    <sheetView view="pageBreakPreview" zoomScale="85" zoomScaleSheetLayoutView="85" zoomScalePageLayoutView="0" workbookViewId="0" topLeftCell="A1">
      <selection activeCell="P26" sqref="P26"/>
    </sheetView>
  </sheetViews>
  <sheetFormatPr defaultColWidth="9.140625" defaultRowHeight="15"/>
  <cols>
    <col min="1" max="40" width="2.57421875" style="0" customWidth="1"/>
  </cols>
  <sheetData>
    <row r="2" spans="2:40" ht="15">
      <c r="B2" t="s">
        <v>92</v>
      </c>
      <c r="T2" s="51"/>
      <c r="U2" s="123" t="s">
        <v>93</v>
      </c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20:40" ht="15">
      <c r="T3" s="51"/>
      <c r="U3" s="125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</row>
    <row r="4" ht="15">
      <c r="T4" s="51"/>
    </row>
    <row r="5" ht="15">
      <c r="T5" s="51"/>
    </row>
    <row r="6" ht="15">
      <c r="T6" s="51"/>
    </row>
    <row r="7" ht="15">
      <c r="T7" s="51"/>
    </row>
    <row r="8" ht="15">
      <c r="T8" s="51"/>
    </row>
    <row r="9" ht="15">
      <c r="T9" s="51"/>
    </row>
    <row r="10" ht="15">
      <c r="T10" s="51"/>
    </row>
    <row r="11" ht="15">
      <c r="T11" s="51"/>
    </row>
    <row r="12" ht="15">
      <c r="T12" s="51"/>
    </row>
    <row r="13" ht="15">
      <c r="T13" s="51"/>
    </row>
    <row r="14" ht="15">
      <c r="T14" s="51"/>
    </row>
    <row r="15" spans="20:34" ht="15">
      <c r="T15" s="51"/>
      <c r="Y15" t="s">
        <v>28</v>
      </c>
      <c r="AA15">
        <f>'申請用紙（様式第２号）'!Z11</f>
        <v>0</v>
      </c>
      <c r="AB15" t="s">
        <v>29</v>
      </c>
      <c r="AD15">
        <f>'申請用紙（様式第２号）'!AB11</f>
        <v>0</v>
      </c>
      <c r="AE15" t="s">
        <v>30</v>
      </c>
      <c r="AG15">
        <f>'申請用紙（様式第２号）'!AD11</f>
        <v>0</v>
      </c>
      <c r="AH15" t="s">
        <v>31</v>
      </c>
    </row>
    <row r="16" ht="15">
      <c r="T16" s="51"/>
    </row>
    <row r="17" spans="20:23" ht="15">
      <c r="T17" s="51"/>
      <c r="W17" t="s">
        <v>94</v>
      </c>
    </row>
    <row r="18" ht="15">
      <c r="T18" s="51"/>
    </row>
    <row r="19" spans="20:39" ht="15">
      <c r="T19" s="51"/>
      <c r="Z19" t="s">
        <v>95</v>
      </c>
      <c r="AB19" s="78">
        <f>'申請用紙（様式第２号）'!W13:AE13</f>
        <v>0</v>
      </c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</row>
    <row r="20" ht="15">
      <c r="T20" s="51"/>
    </row>
    <row r="21" spans="20:39" ht="15">
      <c r="T21" s="51"/>
      <c r="Z21" t="s">
        <v>96</v>
      </c>
      <c r="AB21" s="78">
        <f>'申請用紙（様式第２号）'!W14:AE14</f>
        <v>0</v>
      </c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</row>
    <row r="22" ht="15">
      <c r="T22" s="51"/>
    </row>
    <row r="23" spans="20:39" ht="15">
      <c r="T23" s="51"/>
      <c r="Z23" t="s">
        <v>97</v>
      </c>
      <c r="AB23" s="78">
        <f>'申請用紙（様式第２号）'!W15:AD15</f>
        <v>0</v>
      </c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26" t="s">
        <v>37</v>
      </c>
    </row>
    <row r="24" spans="20:39" ht="15">
      <c r="T24" s="51"/>
      <c r="Z24" t="s">
        <v>38</v>
      </c>
      <c r="AB24" s="78">
        <f>'申請用紙（様式第２号）'!W16:AE16</f>
        <v>0</v>
      </c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20:22" ht="15">
      <c r="T25" s="51"/>
      <c r="V25" s="25" t="s">
        <v>98</v>
      </c>
    </row>
    <row r="26" spans="20:39" ht="15">
      <c r="T26" s="51"/>
      <c r="V26" s="126"/>
      <c r="W26" s="127"/>
      <c r="X26" s="127"/>
      <c r="Y26" s="127"/>
      <c r="Z26" s="127"/>
      <c r="AA26" s="127"/>
      <c r="AB26" s="127"/>
      <c r="AC26" s="127"/>
      <c r="AD26" s="128"/>
      <c r="AE26" s="129"/>
      <c r="AF26" s="130"/>
      <c r="AG26" s="130"/>
      <c r="AH26" s="130"/>
      <c r="AI26" s="130"/>
      <c r="AJ26" s="130"/>
      <c r="AK26" s="130"/>
      <c r="AL26" s="130"/>
      <c r="AM26" s="131"/>
    </row>
    <row r="27" spans="20:39" ht="15">
      <c r="T27" s="51"/>
      <c r="V27" s="52"/>
      <c r="W27" s="53" t="s">
        <v>99</v>
      </c>
      <c r="X27" s="53"/>
      <c r="Y27" s="53"/>
      <c r="Z27" s="97" t="s">
        <v>100</v>
      </c>
      <c r="AA27" s="98"/>
      <c r="AB27" s="98"/>
      <c r="AC27" s="99"/>
      <c r="AD27" s="100"/>
      <c r="AE27" s="100"/>
      <c r="AF27" s="100"/>
      <c r="AG27" s="100"/>
      <c r="AH27" s="100"/>
      <c r="AI27" s="100"/>
      <c r="AJ27" s="100"/>
      <c r="AK27" s="100"/>
      <c r="AL27" s="100"/>
      <c r="AM27" s="101"/>
    </row>
    <row r="28" spans="20:39" ht="15">
      <c r="T28" s="51"/>
      <c r="V28" s="102" t="s">
        <v>101</v>
      </c>
      <c r="W28" s="103"/>
      <c r="X28" s="103"/>
      <c r="Y28" s="104"/>
      <c r="Z28" s="105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1"/>
    </row>
    <row r="29" spans="20:39" ht="15">
      <c r="T29" s="51"/>
      <c r="V29" s="106" t="s">
        <v>102</v>
      </c>
      <c r="W29" s="107"/>
      <c r="X29" s="107"/>
      <c r="Y29" s="108"/>
      <c r="Z29" s="114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6"/>
    </row>
    <row r="30" spans="20:39" ht="13.5">
      <c r="T30" s="51"/>
      <c r="V30" s="109"/>
      <c r="W30" s="110"/>
      <c r="X30" s="110"/>
      <c r="Y30" s="111"/>
      <c r="Z30" s="117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9"/>
    </row>
    <row r="31" spans="20:39" ht="13.5">
      <c r="T31" s="51"/>
      <c r="V31" s="112"/>
      <c r="W31" s="87"/>
      <c r="X31" s="87"/>
      <c r="Y31" s="113"/>
      <c r="Z31" s="120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2"/>
    </row>
    <row r="32" spans="20:33" ht="13.5">
      <c r="T32" s="51"/>
      <c r="V32" s="49" t="s">
        <v>103</v>
      </c>
      <c r="AG32" s="49" t="s">
        <v>104</v>
      </c>
    </row>
  </sheetData>
  <sheetProtection/>
  <protectedRanges>
    <protectedRange sqref="Z28:AM31" name="範囲8"/>
    <protectedRange sqref="AC27" name="範囲7"/>
    <protectedRange sqref="V26:AM26" name="範囲6"/>
    <protectedRange sqref="AB19:AM24" name="範囲2"/>
    <protectedRange sqref="AA15" name="範囲3"/>
    <protectedRange sqref="AD15" name="範囲4"/>
    <protectedRange sqref="AG15" name="範囲5"/>
  </protectedRanges>
  <mergeCells count="13">
    <mergeCell ref="U2:AN3"/>
    <mergeCell ref="AB19:AM19"/>
    <mergeCell ref="AB21:AM21"/>
    <mergeCell ref="AB23:AL23"/>
    <mergeCell ref="AB24:AM24"/>
    <mergeCell ref="V26:AD26"/>
    <mergeCell ref="AE26:AM26"/>
    <mergeCell ref="Z27:AB27"/>
    <mergeCell ref="AC27:AM27"/>
    <mergeCell ref="V28:Y28"/>
    <mergeCell ref="Z28:AM28"/>
    <mergeCell ref="V29:Y31"/>
    <mergeCell ref="Z29:AM31"/>
  </mergeCells>
  <dataValidations count="1">
    <dataValidation type="list" allowBlank="1" showInputMessage="1" showErrorMessage="1" sqref="W27">
      <formula1>"普通,当座"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N33"/>
  <sheetViews>
    <sheetView view="pageBreakPreview" zoomScale="85" zoomScaleSheetLayoutView="85" zoomScalePageLayoutView="0" workbookViewId="0" topLeftCell="A1">
      <selection activeCell="W18" sqref="W18"/>
    </sheetView>
  </sheetViews>
  <sheetFormatPr defaultColWidth="9.140625" defaultRowHeight="15"/>
  <cols>
    <col min="1" max="40" width="2.57421875" style="0" customWidth="1"/>
  </cols>
  <sheetData>
    <row r="2" spans="20:40" ht="15">
      <c r="T2" s="51"/>
      <c r="U2" s="123" t="s">
        <v>93</v>
      </c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20:40" ht="15">
      <c r="T3" s="51"/>
      <c r="U3" s="125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</row>
    <row r="4" ht="15">
      <c r="T4" s="51"/>
    </row>
    <row r="5" ht="15">
      <c r="T5" s="51"/>
    </row>
    <row r="6" ht="15">
      <c r="T6" s="51"/>
    </row>
    <row r="7" ht="15">
      <c r="T7" s="51"/>
    </row>
    <row r="8" ht="15">
      <c r="T8" s="51"/>
    </row>
    <row r="9" ht="15">
      <c r="T9" s="51"/>
    </row>
    <row r="10" ht="15">
      <c r="T10" s="51"/>
    </row>
    <row r="11" ht="15">
      <c r="T11" s="51"/>
    </row>
    <row r="12" ht="15">
      <c r="T12" s="51"/>
    </row>
    <row r="13" ht="15">
      <c r="T13" s="51"/>
    </row>
    <row r="14" ht="15">
      <c r="T14" s="51"/>
    </row>
    <row r="15" spans="20:34" ht="15">
      <c r="T15" s="51"/>
      <c r="Y15" t="s">
        <v>28</v>
      </c>
      <c r="AA15">
        <f>'申請用紙（様式第２号）'!Z11</f>
        <v>0</v>
      </c>
      <c r="AB15" t="s">
        <v>29</v>
      </c>
      <c r="AD15">
        <f>'申請用紙（様式第２号）'!AB11</f>
        <v>0</v>
      </c>
      <c r="AE15" t="s">
        <v>30</v>
      </c>
      <c r="AG15">
        <f>'申請用紙（様式第２号）'!AD11</f>
        <v>0</v>
      </c>
      <c r="AH15" t="s">
        <v>31</v>
      </c>
    </row>
    <row r="16" ht="15">
      <c r="T16" s="51"/>
    </row>
    <row r="17" spans="20:23" ht="15">
      <c r="T17" s="51"/>
      <c r="W17" t="s">
        <v>123</v>
      </c>
    </row>
    <row r="18" ht="15">
      <c r="T18" s="51"/>
    </row>
    <row r="19" spans="20:39" ht="15">
      <c r="T19" s="51"/>
      <c r="Z19" t="s">
        <v>95</v>
      </c>
      <c r="AB19" s="78">
        <f>'申請用紙（様式第２号）'!W13:AE13</f>
        <v>0</v>
      </c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</row>
    <row r="20" ht="15">
      <c r="T20" s="51"/>
    </row>
    <row r="21" spans="20:39" ht="15">
      <c r="T21" s="51"/>
      <c r="Z21" t="s">
        <v>96</v>
      </c>
      <c r="AB21" s="78">
        <f>'申請用紙（様式第２号）'!W14:AE14</f>
        <v>0</v>
      </c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</row>
    <row r="22" ht="15">
      <c r="T22" s="51"/>
    </row>
    <row r="23" spans="20:39" ht="15">
      <c r="T23" s="51"/>
      <c r="Z23" t="s">
        <v>97</v>
      </c>
      <c r="AB23" s="78">
        <f>'申請用紙（様式第２号）'!W15:AD15</f>
        <v>0</v>
      </c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26" t="s">
        <v>37</v>
      </c>
    </row>
    <row r="24" spans="20:39" ht="15">
      <c r="T24" s="51"/>
      <c r="Z24" t="s">
        <v>38</v>
      </c>
      <c r="AB24" s="78">
        <f>'申請用紙（様式第２号）'!W16:AE16</f>
        <v>0</v>
      </c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20:22" ht="15">
      <c r="T25" s="51"/>
      <c r="V25" s="25" t="s">
        <v>98</v>
      </c>
    </row>
    <row r="26" spans="20:39" ht="15">
      <c r="T26" s="51"/>
      <c r="V26" s="126"/>
      <c r="W26" s="127"/>
      <c r="X26" s="127"/>
      <c r="Y26" s="127"/>
      <c r="Z26" s="127"/>
      <c r="AA26" s="127"/>
      <c r="AB26" s="127"/>
      <c r="AC26" s="127"/>
      <c r="AD26" s="128"/>
      <c r="AE26" s="129"/>
      <c r="AF26" s="130"/>
      <c r="AG26" s="130"/>
      <c r="AH26" s="130"/>
      <c r="AI26" s="130"/>
      <c r="AJ26" s="130"/>
      <c r="AK26" s="130"/>
      <c r="AL26" s="130"/>
      <c r="AM26" s="131"/>
    </row>
    <row r="27" spans="20:39" ht="15">
      <c r="T27" s="51"/>
      <c r="V27" s="52"/>
      <c r="W27" s="53" t="s">
        <v>99</v>
      </c>
      <c r="X27" s="53"/>
      <c r="Y27" s="53"/>
      <c r="Z27" s="97" t="s">
        <v>100</v>
      </c>
      <c r="AA27" s="98"/>
      <c r="AB27" s="98"/>
      <c r="AC27" s="99"/>
      <c r="AD27" s="100"/>
      <c r="AE27" s="100"/>
      <c r="AF27" s="100"/>
      <c r="AG27" s="100"/>
      <c r="AH27" s="100"/>
      <c r="AI27" s="100"/>
      <c r="AJ27" s="100"/>
      <c r="AK27" s="100"/>
      <c r="AL27" s="100"/>
      <c r="AM27" s="101"/>
    </row>
    <row r="28" spans="20:39" ht="15">
      <c r="T28" s="51"/>
      <c r="V28" s="102" t="s">
        <v>101</v>
      </c>
      <c r="W28" s="103"/>
      <c r="X28" s="103"/>
      <c r="Y28" s="104"/>
      <c r="Z28" s="105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1"/>
    </row>
    <row r="29" spans="20:39" ht="15">
      <c r="T29" s="51"/>
      <c r="V29" s="106" t="s">
        <v>102</v>
      </c>
      <c r="W29" s="107"/>
      <c r="X29" s="107"/>
      <c r="Y29" s="108"/>
      <c r="Z29" s="114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6"/>
    </row>
    <row r="30" spans="20:39" ht="13.5">
      <c r="T30" s="51"/>
      <c r="V30" s="109"/>
      <c r="W30" s="110"/>
      <c r="X30" s="110"/>
      <c r="Y30" s="111"/>
      <c r="Z30" s="117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9"/>
    </row>
    <row r="31" spans="20:39" ht="13.5">
      <c r="T31" s="51"/>
      <c r="V31" s="112"/>
      <c r="W31" s="87"/>
      <c r="X31" s="87"/>
      <c r="Y31" s="113"/>
      <c r="Z31" s="120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2"/>
    </row>
    <row r="32" spans="20:33" ht="13.5">
      <c r="T32" s="51"/>
      <c r="V32" s="49" t="s">
        <v>103</v>
      </c>
      <c r="AG32" s="49" t="s">
        <v>104</v>
      </c>
    </row>
    <row r="33" spans="2:40" ht="13.5">
      <c r="B33" s="124" t="s">
        <v>122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U33" s="124" t="s">
        <v>122</v>
      </c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</row>
  </sheetData>
  <sheetProtection/>
  <protectedRanges>
    <protectedRange sqref="Z28:AM31" name="範囲8"/>
    <protectedRange sqref="AC27" name="範囲7"/>
    <protectedRange sqref="V26:AM26" name="範囲6"/>
    <protectedRange sqref="AB19:AM24" name="範囲2"/>
    <protectedRange sqref="AA15" name="範囲3"/>
    <protectedRange sqref="AD15" name="範囲4"/>
    <protectedRange sqref="AG15" name="範囲5"/>
  </protectedRanges>
  <mergeCells count="15">
    <mergeCell ref="U33:AN33"/>
    <mergeCell ref="B33:S33"/>
    <mergeCell ref="Z27:AB27"/>
    <mergeCell ref="AC27:AM27"/>
    <mergeCell ref="V28:Y28"/>
    <mergeCell ref="Z28:AM28"/>
    <mergeCell ref="V29:Y31"/>
    <mergeCell ref="Z29:AM31"/>
    <mergeCell ref="U2:AN3"/>
    <mergeCell ref="AB19:AM19"/>
    <mergeCell ref="AB21:AM21"/>
    <mergeCell ref="AB23:AL23"/>
    <mergeCell ref="AB24:AM24"/>
    <mergeCell ref="V26:AD26"/>
    <mergeCell ref="AE26:AM26"/>
  </mergeCells>
  <dataValidations count="1">
    <dataValidation type="list" allowBlank="1" showInputMessage="1" showErrorMessage="1" sqref="W27">
      <formula1>"普通,当座"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51"/>
  <sheetViews>
    <sheetView view="pageBreakPreview" zoomScale="85" zoomScaleSheetLayoutView="85" zoomScalePageLayoutView="0" workbookViewId="0" topLeftCell="A1">
      <selection activeCell="N34" sqref="N34:O34"/>
    </sheetView>
  </sheetViews>
  <sheetFormatPr defaultColWidth="9.140625" defaultRowHeight="15"/>
  <cols>
    <col min="1" max="31" width="2.57421875" style="0" customWidth="1"/>
  </cols>
  <sheetData>
    <row r="1" ht="15.75" thickBot="1"/>
    <row r="2" spans="1:30" ht="15.75" thickBot="1">
      <c r="A2" s="13" t="s">
        <v>20</v>
      </c>
      <c r="B2" s="13"/>
      <c r="C2" s="13"/>
      <c r="D2" s="13"/>
      <c r="E2" s="36" t="s">
        <v>21</v>
      </c>
      <c r="F2" s="14"/>
      <c r="G2" s="15"/>
      <c r="H2" s="35" t="s">
        <v>22</v>
      </c>
      <c r="I2" s="14"/>
      <c r="J2" s="15"/>
      <c r="K2" s="14" t="s">
        <v>72</v>
      </c>
      <c r="L2" s="14"/>
      <c r="M2" s="15"/>
      <c r="N2" s="35" t="s">
        <v>23</v>
      </c>
      <c r="O2" s="14"/>
      <c r="P2" s="15"/>
      <c r="Q2" s="83" t="s">
        <v>73</v>
      </c>
      <c r="R2" s="84"/>
      <c r="S2" s="84"/>
      <c r="T2" s="84"/>
      <c r="U2" s="84"/>
      <c r="V2" s="84"/>
      <c r="W2" s="85"/>
      <c r="X2" s="14" t="s">
        <v>24</v>
      </c>
      <c r="Y2" s="14"/>
      <c r="Z2" s="15"/>
      <c r="AA2" s="35" t="s">
        <v>25</v>
      </c>
      <c r="AB2" s="14"/>
      <c r="AC2" s="15"/>
      <c r="AD2" s="15"/>
    </row>
    <row r="3" spans="1:30" ht="15">
      <c r="A3" s="13"/>
      <c r="B3" s="13"/>
      <c r="C3" s="13"/>
      <c r="D3" s="13"/>
      <c r="E3" s="16"/>
      <c r="F3" s="17"/>
      <c r="G3" s="18"/>
      <c r="H3" s="17"/>
      <c r="I3" s="17"/>
      <c r="J3" s="18"/>
      <c r="K3" s="17"/>
      <c r="L3" s="17"/>
      <c r="M3" s="18"/>
      <c r="N3" s="17"/>
      <c r="O3" s="17"/>
      <c r="P3" s="18"/>
      <c r="Q3" s="17"/>
      <c r="R3" s="17"/>
      <c r="S3" s="17"/>
      <c r="T3" s="17"/>
      <c r="U3" s="17"/>
      <c r="V3" s="17"/>
      <c r="W3" s="18"/>
      <c r="X3" s="17"/>
      <c r="Y3" s="17"/>
      <c r="Z3" s="18"/>
      <c r="AA3" s="17"/>
      <c r="AB3" s="17"/>
      <c r="AC3" s="17"/>
      <c r="AD3" s="18"/>
    </row>
    <row r="4" spans="1:30" ht="15">
      <c r="A4" s="13"/>
      <c r="B4" s="13"/>
      <c r="C4" s="13"/>
      <c r="D4" s="13"/>
      <c r="E4" s="19"/>
      <c r="F4" s="13"/>
      <c r="G4" s="20"/>
      <c r="H4" s="13"/>
      <c r="I4" s="13"/>
      <c r="J4" s="20"/>
      <c r="K4" s="13"/>
      <c r="L4" s="13"/>
      <c r="M4" s="20"/>
      <c r="N4" s="13"/>
      <c r="O4" s="13"/>
      <c r="P4" s="20"/>
      <c r="Q4" s="13"/>
      <c r="R4" s="13"/>
      <c r="S4" s="13"/>
      <c r="T4" s="13"/>
      <c r="U4" s="13"/>
      <c r="V4" s="13"/>
      <c r="W4" s="20"/>
      <c r="X4" s="13"/>
      <c r="Y4" s="13"/>
      <c r="Z4" s="20"/>
      <c r="AA4" s="13"/>
      <c r="AB4" s="13"/>
      <c r="AC4" s="13"/>
      <c r="AD4" s="20"/>
    </row>
    <row r="5" spans="1:30" ht="15.75" thickBot="1">
      <c r="A5" s="13"/>
      <c r="B5" s="13"/>
      <c r="C5" s="13"/>
      <c r="D5" s="13"/>
      <c r="E5" s="21"/>
      <c r="F5" s="22"/>
      <c r="G5" s="23"/>
      <c r="H5" s="22"/>
      <c r="I5" s="22"/>
      <c r="J5" s="23"/>
      <c r="K5" s="22"/>
      <c r="L5" s="22"/>
      <c r="M5" s="23"/>
      <c r="N5" s="22"/>
      <c r="O5" s="22"/>
      <c r="P5" s="23"/>
      <c r="Q5" s="22"/>
      <c r="R5" s="22"/>
      <c r="S5" s="22"/>
      <c r="T5" s="22"/>
      <c r="U5" s="22"/>
      <c r="V5" s="22"/>
      <c r="W5" s="23"/>
      <c r="X5" s="22"/>
      <c r="Y5" s="22"/>
      <c r="Z5" s="23"/>
      <c r="AA5" s="22"/>
      <c r="AB5" s="22"/>
      <c r="AC5" s="22"/>
      <c r="AD5" s="23"/>
    </row>
    <row r="6" spans="5:30" ht="15"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5:30" ht="15"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ht="15">
      <c r="A8" t="s">
        <v>105</v>
      </c>
    </row>
    <row r="9" ht="18.75">
      <c r="I9" s="24" t="s">
        <v>106</v>
      </c>
    </row>
    <row r="10" ht="18.75">
      <c r="E10" s="24"/>
    </row>
    <row r="11" spans="24:31" ht="15">
      <c r="X11" t="s">
        <v>28</v>
      </c>
      <c r="AA11" t="s">
        <v>29</v>
      </c>
      <c r="AC11" t="s">
        <v>30</v>
      </c>
      <c r="AE11" t="s">
        <v>31</v>
      </c>
    </row>
    <row r="12" ht="15">
      <c r="A12" t="s">
        <v>32</v>
      </c>
    </row>
    <row r="13" spans="19:31" ht="15">
      <c r="S13" t="s">
        <v>33</v>
      </c>
      <c r="W13" s="78"/>
      <c r="X13" s="78"/>
      <c r="Y13" s="78"/>
      <c r="Z13" s="78"/>
      <c r="AA13" s="78"/>
      <c r="AB13" s="78"/>
      <c r="AC13" s="78"/>
      <c r="AD13" s="78"/>
      <c r="AE13" s="78"/>
    </row>
    <row r="14" spans="16:31" ht="15">
      <c r="P14" t="s">
        <v>34</v>
      </c>
      <c r="S14" t="s">
        <v>35</v>
      </c>
      <c r="W14" s="78"/>
      <c r="X14" s="78"/>
      <c r="Y14" s="78"/>
      <c r="Z14" s="78"/>
      <c r="AA14" s="78"/>
      <c r="AB14" s="78"/>
      <c r="AC14" s="78"/>
      <c r="AD14" s="78"/>
      <c r="AE14" s="78"/>
    </row>
    <row r="15" spans="19:31" ht="15">
      <c r="S15" t="s">
        <v>36</v>
      </c>
      <c r="W15" s="78"/>
      <c r="X15" s="78"/>
      <c r="Y15" s="78"/>
      <c r="Z15" s="78"/>
      <c r="AA15" s="78"/>
      <c r="AB15" s="78"/>
      <c r="AC15" s="78"/>
      <c r="AD15" s="78"/>
      <c r="AE15" t="s">
        <v>37</v>
      </c>
    </row>
    <row r="16" spans="19:31" ht="15">
      <c r="S16" t="s">
        <v>38</v>
      </c>
      <c r="W16" s="78"/>
      <c r="X16" s="78"/>
      <c r="Y16" s="78"/>
      <c r="Z16" s="78"/>
      <c r="AA16" s="78"/>
      <c r="AB16" s="78"/>
      <c r="AC16" s="78"/>
      <c r="AD16" s="78"/>
      <c r="AE16" s="78"/>
    </row>
    <row r="18" ht="15">
      <c r="B18" t="s">
        <v>39</v>
      </c>
    </row>
    <row r="19" spans="1:31" ht="15">
      <c r="A19" s="25" t="s">
        <v>40</v>
      </c>
      <c r="H19" s="94"/>
      <c r="I19" s="78"/>
      <c r="J19" s="78"/>
      <c r="K19" s="78"/>
      <c r="L19" s="78"/>
      <c r="O19" t="s">
        <v>41</v>
      </c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ht="15">
      <c r="A20" s="25"/>
      <c r="I20" s="96"/>
      <c r="J20" s="96"/>
      <c r="K20" s="96"/>
      <c r="L20" s="96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21" ht="15">
      <c r="A21" s="25" t="s">
        <v>110</v>
      </c>
      <c r="U21" s="48"/>
    </row>
    <row r="22" spans="2:30" ht="15">
      <c r="B22" t="s">
        <v>45</v>
      </c>
      <c r="T22" s="135" t="s">
        <v>112</v>
      </c>
      <c r="U22" s="136"/>
      <c r="V22" s="136"/>
      <c r="W22" s="136"/>
      <c r="X22" s="136"/>
      <c r="Y22" s="136"/>
      <c r="Z22" s="136"/>
      <c r="AA22" s="136"/>
      <c r="AB22" s="136"/>
      <c r="AC22" s="136"/>
      <c r="AD22" s="137"/>
    </row>
    <row r="23" spans="20:30" ht="15">
      <c r="T23" s="138"/>
      <c r="U23" s="139"/>
      <c r="V23" s="139"/>
      <c r="W23" s="139"/>
      <c r="X23" s="139"/>
      <c r="Y23" s="139"/>
      <c r="Z23" s="139"/>
      <c r="AA23" s="139"/>
      <c r="AB23" s="139"/>
      <c r="AC23" s="139"/>
      <c r="AD23" s="140"/>
    </row>
    <row r="24" spans="2:30" ht="13.5" customHeight="1">
      <c r="B24" s="37" t="s">
        <v>28</v>
      </c>
      <c r="C24" s="38"/>
      <c r="D24" s="38"/>
      <c r="E24" s="38" t="s">
        <v>29</v>
      </c>
      <c r="F24" s="38"/>
      <c r="G24" s="38" t="s">
        <v>46</v>
      </c>
      <c r="H24" s="38"/>
      <c r="I24" s="38" t="s">
        <v>31</v>
      </c>
      <c r="J24" s="38">
        <v>0</v>
      </c>
      <c r="K24" s="38" t="s">
        <v>47</v>
      </c>
      <c r="L24" s="38"/>
      <c r="M24" s="38" t="s">
        <v>48</v>
      </c>
      <c r="N24" s="38" t="s">
        <v>49</v>
      </c>
      <c r="O24" s="38"/>
      <c r="P24" s="38" t="s">
        <v>47</v>
      </c>
      <c r="Q24" s="38"/>
      <c r="R24" s="38" t="s">
        <v>48</v>
      </c>
      <c r="T24" s="138"/>
      <c r="U24" s="139"/>
      <c r="V24" s="139"/>
      <c r="W24" s="139"/>
      <c r="X24" s="139"/>
      <c r="Y24" s="139"/>
      <c r="Z24" s="139"/>
      <c r="AA24" s="139"/>
      <c r="AB24" s="139"/>
      <c r="AC24" s="139"/>
      <c r="AD24" s="140"/>
    </row>
    <row r="25" spans="2:30" ht="1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T25" s="138"/>
      <c r="U25" s="139"/>
      <c r="V25" s="139"/>
      <c r="W25" s="139"/>
      <c r="X25" s="139"/>
      <c r="Y25" s="139"/>
      <c r="Z25" s="139"/>
      <c r="AA25" s="139"/>
      <c r="AB25" s="139"/>
      <c r="AC25" s="139"/>
      <c r="AD25" s="140"/>
    </row>
    <row r="26" spans="1:30" ht="15">
      <c r="A26" s="25" t="s">
        <v>50</v>
      </c>
      <c r="B26" t="s">
        <v>51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26"/>
      <c r="T26" s="138"/>
      <c r="U26" s="139"/>
      <c r="V26" s="139"/>
      <c r="W26" s="139"/>
      <c r="X26" s="139"/>
      <c r="Y26" s="139"/>
      <c r="Z26" s="139"/>
      <c r="AA26" s="139"/>
      <c r="AB26" s="139"/>
      <c r="AC26" s="139"/>
      <c r="AD26" s="140"/>
    </row>
    <row r="27" spans="1:30" ht="15">
      <c r="A27" s="2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38"/>
      <c r="U27" s="139"/>
      <c r="V27" s="139"/>
      <c r="W27" s="139"/>
      <c r="X27" s="139"/>
      <c r="Y27" s="139"/>
      <c r="Z27" s="139"/>
      <c r="AA27" s="139"/>
      <c r="AB27" s="139"/>
      <c r="AC27" s="139"/>
      <c r="AD27" s="140"/>
    </row>
    <row r="28" spans="2:30" ht="15">
      <c r="B28" t="s">
        <v>107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26"/>
      <c r="T28" s="138"/>
      <c r="U28" s="139"/>
      <c r="V28" s="139"/>
      <c r="W28" s="139"/>
      <c r="X28" s="139"/>
      <c r="Y28" s="139"/>
      <c r="Z28" s="139"/>
      <c r="AA28" s="139"/>
      <c r="AB28" s="139"/>
      <c r="AC28" s="139"/>
      <c r="AD28" s="140"/>
    </row>
    <row r="29" spans="8:30" ht="15"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26"/>
      <c r="T29" s="138"/>
      <c r="U29" s="139"/>
      <c r="V29" s="139"/>
      <c r="W29" s="139"/>
      <c r="X29" s="139"/>
      <c r="Y29" s="139"/>
      <c r="Z29" s="139"/>
      <c r="AA29" s="139"/>
      <c r="AB29" s="139"/>
      <c r="AC29" s="139"/>
      <c r="AD29" s="140"/>
    </row>
    <row r="30" spans="3:30" ht="15">
      <c r="C30" t="s">
        <v>109</v>
      </c>
      <c r="I30" s="26"/>
      <c r="J30" s="26"/>
      <c r="K30" s="26" t="s">
        <v>54</v>
      </c>
      <c r="L30" s="42"/>
      <c r="M30" s="42"/>
      <c r="N30" s="42"/>
      <c r="O30" s="42"/>
      <c r="P30" s="42"/>
      <c r="Q30" s="42"/>
      <c r="R30" s="42"/>
      <c r="S30" s="26"/>
      <c r="T30" s="138"/>
      <c r="U30" s="139"/>
      <c r="V30" s="139"/>
      <c r="W30" s="139"/>
      <c r="X30" s="139"/>
      <c r="Y30" s="139"/>
      <c r="Z30" s="139"/>
      <c r="AA30" s="139"/>
      <c r="AB30" s="139"/>
      <c r="AC30" s="139"/>
      <c r="AD30" s="140"/>
    </row>
    <row r="31" spans="9:30" ht="15">
      <c r="I31" s="26"/>
      <c r="J31" s="26"/>
      <c r="K31" s="26"/>
      <c r="L31" s="42"/>
      <c r="M31" s="42"/>
      <c r="N31" s="42"/>
      <c r="O31" s="42"/>
      <c r="P31" s="42"/>
      <c r="Q31" s="42"/>
      <c r="R31" s="42"/>
      <c r="S31" s="26"/>
      <c r="T31" s="138"/>
      <c r="U31" s="139"/>
      <c r="V31" s="139"/>
      <c r="W31" s="139"/>
      <c r="X31" s="139"/>
      <c r="Y31" s="139"/>
      <c r="Z31" s="139"/>
      <c r="AA31" s="139"/>
      <c r="AB31" s="139"/>
      <c r="AC31" s="139"/>
      <c r="AD31" s="140"/>
    </row>
    <row r="32" spans="2:30" ht="15">
      <c r="B32" t="s">
        <v>108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41"/>
      <c r="T32" s="138"/>
      <c r="U32" s="139"/>
      <c r="V32" s="139"/>
      <c r="W32" s="139"/>
      <c r="X32" s="139"/>
      <c r="Y32" s="139"/>
      <c r="Z32" s="139"/>
      <c r="AA32" s="139"/>
      <c r="AB32" s="139"/>
      <c r="AC32" s="139"/>
      <c r="AD32" s="140"/>
    </row>
    <row r="33" spans="8:30" ht="15"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41"/>
      <c r="T33" s="138"/>
      <c r="U33" s="139"/>
      <c r="V33" s="139"/>
      <c r="W33" s="139"/>
      <c r="X33" s="139"/>
      <c r="Y33" s="139"/>
      <c r="Z33" s="139"/>
      <c r="AA33" s="139"/>
      <c r="AB33" s="139"/>
      <c r="AC33" s="139"/>
      <c r="AD33" s="140"/>
    </row>
    <row r="34" spans="2:31" ht="13.5" customHeight="1">
      <c r="B34" s="93" t="s">
        <v>91</v>
      </c>
      <c r="C34" s="93"/>
      <c r="D34" s="93"/>
      <c r="E34" s="93"/>
      <c r="F34" s="93"/>
      <c r="G34" s="93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44"/>
      <c r="T34" s="141"/>
      <c r="U34" s="142"/>
      <c r="V34" s="142"/>
      <c r="W34" s="142"/>
      <c r="X34" s="142"/>
      <c r="Y34" s="142"/>
      <c r="Z34" s="142"/>
      <c r="AA34" s="142"/>
      <c r="AB34" s="142"/>
      <c r="AC34" s="142"/>
      <c r="AD34" s="143"/>
      <c r="AE34" s="44"/>
    </row>
    <row r="35" spans="2:31" ht="15">
      <c r="B35" s="93"/>
      <c r="C35" s="93"/>
      <c r="D35" s="93"/>
      <c r="E35" s="93"/>
      <c r="F35" s="93"/>
      <c r="G35" s="93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4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44"/>
      <c r="AE35" s="44"/>
    </row>
    <row r="36" spans="2:31" ht="13.5">
      <c r="B36" s="93"/>
      <c r="C36" s="93"/>
      <c r="D36" s="93"/>
      <c r="E36" s="93"/>
      <c r="F36" s="93"/>
      <c r="G36" s="93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4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44"/>
      <c r="AE36" s="44"/>
    </row>
    <row r="37" spans="2:31" ht="13.5">
      <c r="B37" s="93"/>
      <c r="C37" s="93"/>
      <c r="D37" s="93"/>
      <c r="E37" s="93"/>
      <c r="F37" s="93"/>
      <c r="G37" s="93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4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44"/>
      <c r="AE37" s="44"/>
    </row>
    <row r="38" ht="13.5">
      <c r="A38" s="25" t="s">
        <v>111</v>
      </c>
    </row>
    <row r="39" spans="2:16" ht="13.5">
      <c r="B39" t="s">
        <v>57</v>
      </c>
      <c r="P39" t="s">
        <v>58</v>
      </c>
    </row>
    <row r="40" spans="2:31" ht="13.5">
      <c r="B40" s="90" t="s">
        <v>59</v>
      </c>
      <c r="C40" s="91"/>
      <c r="D40" s="91"/>
      <c r="E40" s="91"/>
      <c r="F40" s="91"/>
      <c r="G40" s="92"/>
      <c r="H40" s="90" t="s">
        <v>60</v>
      </c>
      <c r="I40" s="91"/>
      <c r="J40" s="91"/>
      <c r="K40" s="91"/>
      <c r="L40" s="91"/>
      <c r="M40" s="92"/>
      <c r="P40" s="90" t="s">
        <v>61</v>
      </c>
      <c r="Q40" s="91"/>
      <c r="R40" s="92"/>
      <c r="S40" s="90" t="s">
        <v>60</v>
      </c>
      <c r="T40" s="91"/>
      <c r="U40" s="91"/>
      <c r="V40" s="92"/>
      <c r="W40" s="90" t="s">
        <v>62</v>
      </c>
      <c r="X40" s="91"/>
      <c r="Y40" s="91"/>
      <c r="Z40" s="91"/>
      <c r="AA40" s="91"/>
      <c r="AB40" s="91"/>
      <c r="AC40" s="91"/>
      <c r="AD40" s="91"/>
      <c r="AE40" s="92"/>
    </row>
    <row r="41" spans="2:31" ht="13.5">
      <c r="B41" s="27" t="s">
        <v>8</v>
      </c>
      <c r="C41" s="28"/>
      <c r="D41" s="28"/>
      <c r="E41" s="28"/>
      <c r="F41" s="28"/>
      <c r="G41" s="29"/>
      <c r="H41" s="80"/>
      <c r="I41" s="81"/>
      <c r="J41" s="81"/>
      <c r="K41" s="81"/>
      <c r="L41" s="81"/>
      <c r="M41" s="82"/>
      <c r="P41" s="27" t="s">
        <v>63</v>
      </c>
      <c r="Q41" s="28"/>
      <c r="R41" s="29"/>
      <c r="S41" s="80"/>
      <c r="T41" s="81"/>
      <c r="U41" s="81"/>
      <c r="V41" s="82"/>
      <c r="W41" s="62"/>
      <c r="X41" s="63"/>
      <c r="Y41" s="63"/>
      <c r="Z41" s="63"/>
      <c r="AA41" s="63"/>
      <c r="AB41" s="63"/>
      <c r="AC41" s="63"/>
      <c r="AD41" s="63"/>
      <c r="AE41" s="64"/>
    </row>
    <row r="42" spans="2:31" ht="13.5">
      <c r="B42" s="27" t="s">
        <v>9</v>
      </c>
      <c r="C42" s="28"/>
      <c r="D42" s="28"/>
      <c r="E42" s="28"/>
      <c r="F42" s="28"/>
      <c r="G42" s="29"/>
      <c r="H42" s="80"/>
      <c r="I42" s="81"/>
      <c r="J42" s="81"/>
      <c r="K42" s="81"/>
      <c r="L42" s="81"/>
      <c r="M42" s="82"/>
      <c r="P42" s="27" t="s">
        <v>64</v>
      </c>
      <c r="Q42" s="28"/>
      <c r="R42" s="29"/>
      <c r="S42" s="80"/>
      <c r="T42" s="81"/>
      <c r="U42" s="81"/>
      <c r="V42" s="82"/>
      <c r="W42" s="62"/>
      <c r="X42" s="63"/>
      <c r="Y42" s="63"/>
      <c r="Z42" s="63"/>
      <c r="AA42" s="63"/>
      <c r="AB42" s="63"/>
      <c r="AC42" s="63"/>
      <c r="AD42" s="63"/>
      <c r="AE42" s="64"/>
    </row>
    <row r="43" spans="2:31" ht="13.5">
      <c r="B43" s="30" t="s">
        <v>65</v>
      </c>
      <c r="C43" s="31"/>
      <c r="D43" s="31"/>
      <c r="E43" s="31"/>
      <c r="F43" s="31"/>
      <c r="G43" s="32"/>
      <c r="H43" s="80"/>
      <c r="I43" s="81"/>
      <c r="J43" s="81"/>
      <c r="K43" s="81"/>
      <c r="L43" s="81"/>
      <c r="M43" s="82"/>
      <c r="P43" s="27" t="s">
        <v>66</v>
      </c>
      <c r="Q43" s="28"/>
      <c r="R43" s="29"/>
      <c r="S43" s="80"/>
      <c r="T43" s="81"/>
      <c r="U43" s="81"/>
      <c r="V43" s="82"/>
      <c r="W43" s="62"/>
      <c r="X43" s="63"/>
      <c r="Y43" s="63"/>
      <c r="Z43" s="63"/>
      <c r="AA43" s="63"/>
      <c r="AB43" s="63"/>
      <c r="AC43" s="63"/>
      <c r="AD43" s="63"/>
      <c r="AE43" s="64"/>
    </row>
    <row r="44" spans="2:31" ht="13.5">
      <c r="B44" s="132" t="s">
        <v>120</v>
      </c>
      <c r="C44" s="133"/>
      <c r="D44" s="133"/>
      <c r="E44" s="133"/>
      <c r="F44" s="133"/>
      <c r="G44" s="134"/>
      <c r="H44" s="80"/>
      <c r="I44" s="81"/>
      <c r="J44" s="81"/>
      <c r="K44" s="81"/>
      <c r="L44" s="81"/>
      <c r="M44" s="82"/>
      <c r="P44" s="27" t="s">
        <v>67</v>
      </c>
      <c r="Q44" s="28"/>
      <c r="R44" s="29"/>
      <c r="S44" s="80"/>
      <c r="T44" s="81"/>
      <c r="U44" s="81"/>
      <c r="V44" s="82"/>
      <c r="W44" s="62"/>
      <c r="X44" s="63"/>
      <c r="Y44" s="63"/>
      <c r="Z44" s="63"/>
      <c r="AA44" s="63"/>
      <c r="AB44" s="63"/>
      <c r="AC44" s="63"/>
      <c r="AD44" s="63"/>
      <c r="AE44" s="64"/>
    </row>
    <row r="45" spans="2:31" ht="13.5">
      <c r="B45" s="62" t="s">
        <v>114</v>
      </c>
      <c r="C45" s="63"/>
      <c r="D45" s="63"/>
      <c r="E45" s="63"/>
      <c r="F45" s="63"/>
      <c r="G45" s="64"/>
      <c r="H45" s="80"/>
      <c r="I45" s="81"/>
      <c r="J45" s="81"/>
      <c r="K45" s="81"/>
      <c r="L45" s="81"/>
      <c r="M45" s="82"/>
      <c r="P45" s="27" t="s">
        <v>68</v>
      </c>
      <c r="Q45" s="28"/>
      <c r="R45" s="29"/>
      <c r="S45" s="80"/>
      <c r="T45" s="81"/>
      <c r="U45" s="81"/>
      <c r="V45" s="82"/>
      <c r="W45" s="62"/>
      <c r="X45" s="63"/>
      <c r="Y45" s="63"/>
      <c r="Z45" s="63"/>
      <c r="AA45" s="63"/>
      <c r="AB45" s="63"/>
      <c r="AC45" s="63"/>
      <c r="AD45" s="63"/>
      <c r="AE45" s="64"/>
    </row>
    <row r="46" spans="2:31" ht="13.5">
      <c r="B46" s="62" t="s">
        <v>115</v>
      </c>
      <c r="C46" s="63"/>
      <c r="D46" s="63"/>
      <c r="E46" s="63"/>
      <c r="F46" s="63"/>
      <c r="G46" s="64"/>
      <c r="H46" s="80"/>
      <c r="I46" s="81"/>
      <c r="J46" s="81"/>
      <c r="K46" s="81"/>
      <c r="L46" s="81"/>
      <c r="M46" s="82"/>
      <c r="P46" s="27" t="s">
        <v>69</v>
      </c>
      <c r="Q46" s="28"/>
      <c r="R46" s="29"/>
      <c r="S46" s="80"/>
      <c r="T46" s="81"/>
      <c r="U46" s="81"/>
      <c r="V46" s="82"/>
      <c r="W46" s="62"/>
      <c r="X46" s="63"/>
      <c r="Y46" s="63"/>
      <c r="Z46" s="63"/>
      <c r="AA46" s="63"/>
      <c r="AB46" s="63"/>
      <c r="AC46" s="63"/>
      <c r="AD46" s="63"/>
      <c r="AE46" s="64"/>
    </row>
    <row r="47" spans="1:31" ht="13.5">
      <c r="A47" s="33"/>
      <c r="B47" s="62" t="s">
        <v>116</v>
      </c>
      <c r="C47" s="63"/>
      <c r="D47" s="63"/>
      <c r="E47" s="63"/>
      <c r="F47" s="63"/>
      <c r="G47" s="64"/>
      <c r="H47" s="80"/>
      <c r="I47" s="81"/>
      <c r="J47" s="81"/>
      <c r="K47" s="81"/>
      <c r="L47" s="81"/>
      <c r="M47" s="82"/>
      <c r="P47" s="27"/>
      <c r="Q47" s="28"/>
      <c r="R47" s="29"/>
      <c r="S47" s="80"/>
      <c r="T47" s="81"/>
      <c r="U47" s="81"/>
      <c r="V47" s="82"/>
      <c r="W47" s="62"/>
      <c r="X47" s="63"/>
      <c r="Y47" s="63"/>
      <c r="Z47" s="63"/>
      <c r="AA47" s="63"/>
      <c r="AB47" s="63"/>
      <c r="AC47" s="63"/>
      <c r="AD47" s="63"/>
      <c r="AE47" s="64"/>
    </row>
    <row r="48" spans="2:31" ht="13.5">
      <c r="B48" s="62"/>
      <c r="C48" s="63"/>
      <c r="D48" s="63"/>
      <c r="E48" s="63"/>
      <c r="F48" s="63"/>
      <c r="G48" s="64"/>
      <c r="H48" s="80"/>
      <c r="I48" s="81"/>
      <c r="J48" s="81"/>
      <c r="K48" s="81"/>
      <c r="L48" s="81"/>
      <c r="M48" s="82"/>
      <c r="P48" s="27"/>
      <c r="Q48" s="28"/>
      <c r="R48" s="29"/>
      <c r="S48" s="80"/>
      <c r="T48" s="81"/>
      <c r="U48" s="81"/>
      <c r="V48" s="82"/>
      <c r="W48" s="62"/>
      <c r="X48" s="63"/>
      <c r="Y48" s="63"/>
      <c r="Z48" s="63"/>
      <c r="AA48" s="63"/>
      <c r="AB48" s="63"/>
      <c r="AC48" s="63"/>
      <c r="AD48" s="63"/>
      <c r="AE48" s="64"/>
    </row>
    <row r="49" spans="2:31" ht="13.5">
      <c r="B49" s="62"/>
      <c r="C49" s="63"/>
      <c r="D49" s="63"/>
      <c r="E49" s="63"/>
      <c r="F49" s="63"/>
      <c r="G49" s="64"/>
      <c r="H49" s="80"/>
      <c r="I49" s="81"/>
      <c r="J49" s="81"/>
      <c r="K49" s="81"/>
      <c r="L49" s="81"/>
      <c r="M49" s="82"/>
      <c r="P49" s="27"/>
      <c r="Q49" s="28"/>
      <c r="R49" s="29"/>
      <c r="S49" s="80"/>
      <c r="T49" s="81"/>
      <c r="U49" s="81"/>
      <c r="V49" s="82"/>
      <c r="W49" s="62"/>
      <c r="X49" s="63"/>
      <c r="Y49" s="63"/>
      <c r="Z49" s="63"/>
      <c r="AA49" s="63"/>
      <c r="AB49" s="63"/>
      <c r="AC49" s="63"/>
      <c r="AD49" s="63"/>
      <c r="AE49" s="64"/>
    </row>
    <row r="50" spans="2:31" ht="13.5">
      <c r="B50" s="30" t="s">
        <v>70</v>
      </c>
      <c r="C50" s="31"/>
      <c r="D50" s="31"/>
      <c r="E50" s="31"/>
      <c r="F50" s="31"/>
      <c r="G50" s="32"/>
      <c r="H50" s="80">
        <f>SUM(H41:H49)</f>
        <v>0</v>
      </c>
      <c r="I50" s="81"/>
      <c r="J50" s="81"/>
      <c r="K50" s="81"/>
      <c r="L50" s="81"/>
      <c r="M50" s="82"/>
      <c r="P50" s="30" t="s">
        <v>71</v>
      </c>
      <c r="Q50" s="31"/>
      <c r="R50" s="32"/>
      <c r="S50" s="80">
        <f>SUM(S41:S49)</f>
        <v>0</v>
      </c>
      <c r="T50" s="81"/>
      <c r="U50" s="81"/>
      <c r="V50" s="82"/>
      <c r="W50" s="62"/>
      <c r="X50" s="63"/>
      <c r="Y50" s="63"/>
      <c r="Z50" s="63"/>
      <c r="AA50" s="63"/>
      <c r="AB50" s="63"/>
      <c r="AC50" s="63"/>
      <c r="AD50" s="63"/>
      <c r="AE50" s="64"/>
    </row>
    <row r="51" spans="1:27" ht="13.5">
      <c r="A51" s="26" t="s">
        <v>113</v>
      </c>
      <c r="B51" s="26"/>
      <c r="C51" s="26"/>
      <c r="D51" s="26"/>
      <c r="E51" s="26"/>
      <c r="F51" s="34"/>
      <c r="G51" s="34"/>
      <c r="H51" s="34"/>
      <c r="I51" s="34"/>
      <c r="J51" s="34"/>
      <c r="K51" s="34"/>
      <c r="L51" s="26"/>
      <c r="M51" s="26"/>
      <c r="N51" s="26"/>
      <c r="O51" s="26"/>
      <c r="P51" s="26"/>
      <c r="Q51" s="26"/>
      <c r="R51" s="26"/>
      <c r="T51" s="79"/>
      <c r="U51" s="79"/>
      <c r="V51" s="79"/>
      <c r="W51" s="79"/>
      <c r="X51" s="79"/>
      <c r="Y51" s="79"/>
      <c r="Z51" s="79"/>
      <c r="AA51" s="79"/>
    </row>
  </sheetData>
  <sheetProtection/>
  <protectedRanges>
    <protectedRange sqref="W41" name="範囲12"/>
    <protectedRange sqref="S42:AE49" name="範囲11"/>
    <protectedRange sqref="B45:M49" name="範囲10"/>
    <protectedRange sqref="C30:K31 C24:R25 T34:AC37 R23:S25 U26:V27 H32:K37 H23:S23 H26:K29 T32:T33 AD34:AE37 U30:V33 L26:S37" name="範囲9"/>
    <protectedRange sqref="R19:AE20" name="範囲8"/>
    <protectedRange sqref="AB11" name="範囲2"/>
    <protectedRange sqref="Z11" name="範囲1"/>
    <protectedRange sqref="AB11" name="範囲3"/>
    <protectedRange sqref="AD11" name="範囲4"/>
    <protectedRange sqref="W13:AE16" name="範囲5"/>
    <protectedRange sqref="H19" name="範囲6"/>
    <protectedRange sqref="Q19" name="範囲7"/>
  </protectedRanges>
  <mergeCells count="56">
    <mergeCell ref="R19:AE20"/>
    <mergeCell ref="I20:L20"/>
    <mergeCell ref="H32:R33"/>
    <mergeCell ref="B34:G37"/>
    <mergeCell ref="H35:R37"/>
    <mergeCell ref="H26:R26"/>
    <mergeCell ref="H28:R28"/>
    <mergeCell ref="Q2:W2"/>
    <mergeCell ref="W13:AE13"/>
    <mergeCell ref="W14:AE14"/>
    <mergeCell ref="W15:AD15"/>
    <mergeCell ref="W16:AE16"/>
    <mergeCell ref="H42:M42"/>
    <mergeCell ref="T22:AD34"/>
    <mergeCell ref="W41:AE41"/>
    <mergeCell ref="S41:V41"/>
    <mergeCell ref="H19:L19"/>
    <mergeCell ref="H43:M43"/>
    <mergeCell ref="B40:G40"/>
    <mergeCell ref="H40:M40"/>
    <mergeCell ref="P40:R40"/>
    <mergeCell ref="H41:M41"/>
    <mergeCell ref="B46:G46"/>
    <mergeCell ref="H46:M46"/>
    <mergeCell ref="B47:G47"/>
    <mergeCell ref="H47:M47"/>
    <mergeCell ref="B44:G44"/>
    <mergeCell ref="H44:M44"/>
    <mergeCell ref="B45:G45"/>
    <mergeCell ref="H45:M45"/>
    <mergeCell ref="H50:M50"/>
    <mergeCell ref="S50:V50"/>
    <mergeCell ref="W50:AE50"/>
    <mergeCell ref="T51:AA51"/>
    <mergeCell ref="B48:G48"/>
    <mergeCell ref="H48:M48"/>
    <mergeCell ref="B49:G49"/>
    <mergeCell ref="H49:M49"/>
    <mergeCell ref="W49:AE49"/>
    <mergeCell ref="S49:V49"/>
    <mergeCell ref="W48:AE48"/>
    <mergeCell ref="S48:V48"/>
    <mergeCell ref="W47:AE47"/>
    <mergeCell ref="S47:V47"/>
    <mergeCell ref="W46:AE46"/>
    <mergeCell ref="S46:V46"/>
    <mergeCell ref="W45:AE45"/>
    <mergeCell ref="S45:V45"/>
    <mergeCell ref="W44:AE44"/>
    <mergeCell ref="S44:V44"/>
    <mergeCell ref="W40:AE40"/>
    <mergeCell ref="S40:V40"/>
    <mergeCell ref="W43:AE43"/>
    <mergeCell ref="S43:V43"/>
    <mergeCell ref="W42:AE42"/>
    <mergeCell ref="S42:V42"/>
  </mergeCells>
  <dataValidations count="8">
    <dataValidation type="list" allowBlank="1" showInputMessage="1" showErrorMessage="1" sqref="K30:K31">
      <formula1>"人,名,枚,部,他"</formula1>
    </dataValidation>
    <dataValidation type="list" allowBlank="1" showInputMessage="1" showErrorMessage="1" sqref="O23 J24:J25">
      <formula1>"0,1,2,3,4,5,6,7,8,9,10,11,12,13,14,15,16,17,18,19,20,21,22,23,24"</formula1>
    </dataValidation>
    <dataValidation type="list" allowBlank="1" showInputMessage="1" showErrorMessage="1" sqref="Q23:Q25 L24:L25">
      <formula1>"00,1,2,3,4,5,6,7,8,9,10,11,12,13,14,15,16,17,18,19,20,21,22,23,24,25,26,27,28,29,30,31,32,33,34,35,36,37,38,39,40,41,42,43,44,45,46,47,48,49,50,51,52,53,54,55,56,57,58,59"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O24:O25">
      <formula1>"1,2,3,4,5,6,7,8,9,10,11,12,13,14,15,16,17,18,19,20,21,22,23,24"</formula1>
    </dataValidation>
    <dataValidation type="list" allowBlank="1" showInputMessage="1" showErrorMessage="1" sqref="H19:L19">
      <formula1>"にじいろサロン,特認事業"</formula1>
    </dataValidation>
    <dataValidation type="list" allowBlank="1" showInputMessage="1" showErrorMessage="1" sqref="AB11 F24:F25 K23">
      <formula1>"1,2,3,4,5,6,7,8,9,10,11,12"</formula1>
    </dataValidation>
    <dataValidation type="list" allowBlank="1" showInputMessage="1" showErrorMessage="1" sqref="AD11 H24:H25 M23">
      <formula1>"1,2,3,4,5,6,7,8,9,10,11,12,13,14,15,16,17,18,19,20,21,22,23,24,25,26,27,28,29,30,31"</formula1>
    </dataValidation>
    <dataValidation type="list" allowBlank="1" showInputMessage="1" showErrorMessage="1" sqref="Z11 D24:D25 I23">
      <formula1>"22,23,24,25,26,27,28,29,30"</formula1>
    </dataValidation>
  </dataValidations>
  <printOptions/>
  <pageMargins left="0.7" right="0.7" top="0.75" bottom="0.75" header="0.3" footer="0.3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kouken1</dc:creator>
  <cp:keywords/>
  <dc:description/>
  <cp:lastModifiedBy>jichou2</cp:lastModifiedBy>
  <cp:lastPrinted>2012-02-29T07:53:55Z</cp:lastPrinted>
  <dcterms:created xsi:type="dcterms:W3CDTF">2012-02-22T07:49:32Z</dcterms:created>
  <dcterms:modified xsi:type="dcterms:W3CDTF">2017-06-14T07:06:16Z</dcterms:modified>
  <cp:category/>
  <cp:version/>
  <cp:contentType/>
  <cp:contentStatus/>
</cp:coreProperties>
</file>